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_2022\2.ОТЧЕТИ -2022\ОТЧЕТИ ЗА САЙТ\"/>
    </mc:Choice>
  </mc:AlternateContent>
  <bookViews>
    <workbookView xWindow="0" yWindow="0" windowWidth="28800" windowHeight="11700" activeTab="1"/>
  </bookViews>
  <sheets>
    <sheet name="Бюджет" sheetId="1" r:id="rId1"/>
    <sheet name="СЕС"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2" l="1"/>
  <c r="E112" i="2"/>
  <c r="E108" i="2"/>
  <c r="J105" i="2"/>
  <c r="H105" i="2"/>
  <c r="G105" i="2"/>
  <c r="B105" i="2"/>
  <c r="J94" i="2"/>
  <c r="I94" i="2"/>
  <c r="H94" i="2"/>
  <c r="G94" i="2"/>
  <c r="F94" i="2" s="1"/>
  <c r="E94" i="2"/>
  <c r="J93" i="2"/>
  <c r="I93" i="2"/>
  <c r="H93" i="2"/>
  <c r="G93" i="2"/>
  <c r="F93" i="2" s="1"/>
  <c r="E93" i="2"/>
  <c r="J92" i="2"/>
  <c r="I92" i="2"/>
  <c r="H92" i="2"/>
  <c r="G92" i="2"/>
  <c r="F92" i="2" s="1"/>
  <c r="E92" i="2"/>
  <c r="J91" i="2"/>
  <c r="I91" i="2"/>
  <c r="H91" i="2"/>
  <c r="G91" i="2"/>
  <c r="F91" i="2" s="1"/>
  <c r="E91" i="2"/>
  <c r="J90" i="2"/>
  <c r="I90" i="2"/>
  <c r="H90" i="2"/>
  <c r="G90" i="2"/>
  <c r="F90" i="2" s="1"/>
  <c r="E90" i="2"/>
  <c r="J89" i="2"/>
  <c r="I89" i="2"/>
  <c r="H89" i="2"/>
  <c r="G89" i="2"/>
  <c r="F89" i="2" s="1"/>
  <c r="E89" i="2"/>
  <c r="J88" i="2"/>
  <c r="I88" i="2"/>
  <c r="F88" i="2" s="1"/>
  <c r="H88" i="2"/>
  <c r="G88" i="2"/>
  <c r="E88" i="2"/>
  <c r="J87" i="2"/>
  <c r="I87" i="2"/>
  <c r="H87" i="2"/>
  <c r="G87" i="2"/>
  <c r="F87" i="2" s="1"/>
  <c r="E87" i="2"/>
  <c r="J86" i="2"/>
  <c r="I86" i="2"/>
  <c r="F86" i="2" s="1"/>
  <c r="H86" i="2"/>
  <c r="G86" i="2"/>
  <c r="E86" i="2"/>
  <c r="E84" i="2" s="1"/>
  <c r="J85" i="2"/>
  <c r="J84" i="2" s="1"/>
  <c r="I85" i="2"/>
  <c r="H85" i="2"/>
  <c r="G85" i="2"/>
  <c r="F85" i="2" s="1"/>
  <c r="F84" i="2" s="1"/>
  <c r="E85" i="2"/>
  <c r="M84" i="2"/>
  <c r="L84" i="2"/>
  <c r="K84" i="2"/>
  <c r="H84" i="2"/>
  <c r="J83" i="2"/>
  <c r="I83" i="2"/>
  <c r="H83" i="2"/>
  <c r="G83" i="2"/>
  <c r="F83" i="2"/>
  <c r="E83" i="2"/>
  <c r="J82" i="2"/>
  <c r="I82" i="2"/>
  <c r="H82" i="2"/>
  <c r="G82" i="2"/>
  <c r="F82" i="2" s="1"/>
  <c r="E82" i="2"/>
  <c r="J81" i="2"/>
  <c r="I81" i="2"/>
  <c r="H81" i="2"/>
  <c r="G81" i="2"/>
  <c r="F81" i="2"/>
  <c r="E81" i="2"/>
  <c r="J80" i="2"/>
  <c r="I80" i="2"/>
  <c r="H80" i="2"/>
  <c r="G80" i="2"/>
  <c r="F80" i="2" s="1"/>
  <c r="E80" i="2"/>
  <c r="F79" i="2"/>
  <c r="J78" i="2"/>
  <c r="I78" i="2"/>
  <c r="H78" i="2"/>
  <c r="G78" i="2"/>
  <c r="F78" i="2" s="1"/>
  <c r="E78" i="2"/>
  <c r="J77" i="2"/>
  <c r="I77" i="2"/>
  <c r="F77" i="2" s="1"/>
  <c r="H77" i="2"/>
  <c r="G77" i="2"/>
  <c r="E77" i="2"/>
  <c r="E75" i="2" s="1"/>
  <c r="J76" i="2"/>
  <c r="J75" i="2" s="1"/>
  <c r="I76" i="2"/>
  <c r="H76" i="2"/>
  <c r="G76" i="2"/>
  <c r="F76" i="2" s="1"/>
  <c r="E76" i="2"/>
  <c r="M75" i="2"/>
  <c r="L75" i="2"/>
  <c r="L64" i="2" s="1"/>
  <c r="K75" i="2"/>
  <c r="H75" i="2"/>
  <c r="J74" i="2"/>
  <c r="I74" i="2"/>
  <c r="H74" i="2"/>
  <c r="G74" i="2"/>
  <c r="F74" i="2"/>
  <c r="E74" i="2"/>
  <c r="J73" i="2"/>
  <c r="I73" i="2"/>
  <c r="H73" i="2"/>
  <c r="G73" i="2"/>
  <c r="F73" i="2" s="1"/>
  <c r="E73" i="2"/>
  <c r="J72" i="2"/>
  <c r="I72" i="2"/>
  <c r="H72" i="2"/>
  <c r="G72" i="2"/>
  <c r="F72" i="2"/>
  <c r="E72" i="2"/>
  <c r="J71" i="2"/>
  <c r="I71" i="2"/>
  <c r="H71" i="2"/>
  <c r="G71" i="2"/>
  <c r="F71" i="2" s="1"/>
  <c r="E71" i="2"/>
  <c r="J70" i="2"/>
  <c r="I70" i="2"/>
  <c r="H70" i="2"/>
  <c r="G70" i="2"/>
  <c r="F70" i="2"/>
  <c r="E70" i="2"/>
  <c r="J69" i="2"/>
  <c r="I69" i="2"/>
  <c r="H69" i="2"/>
  <c r="G69" i="2"/>
  <c r="F69" i="2" s="1"/>
  <c r="E69" i="2"/>
  <c r="J68" i="2"/>
  <c r="J66" i="2" s="1"/>
  <c r="J64" i="2" s="1"/>
  <c r="I68" i="2"/>
  <c r="H68" i="2"/>
  <c r="G68" i="2"/>
  <c r="F68" i="2"/>
  <c r="E68" i="2"/>
  <c r="J67" i="2"/>
  <c r="I67" i="2"/>
  <c r="H67" i="2"/>
  <c r="H66" i="2" s="1"/>
  <c r="H64" i="2" s="1"/>
  <c r="G67" i="2"/>
  <c r="F67" i="2" s="1"/>
  <c r="E67" i="2"/>
  <c r="M66" i="2"/>
  <c r="M64" i="2" s="1"/>
  <c r="L66" i="2"/>
  <c r="K66" i="2"/>
  <c r="I66" i="2"/>
  <c r="E66" i="2"/>
  <c r="E64" i="2" s="1"/>
  <c r="F65" i="2"/>
  <c r="K64" i="2"/>
  <c r="J61" i="2"/>
  <c r="I61" i="2"/>
  <c r="H61" i="2"/>
  <c r="G61" i="2"/>
  <c r="F61" i="2" s="1"/>
  <c r="E61" i="2"/>
  <c r="J60" i="2"/>
  <c r="I60" i="2"/>
  <c r="H60" i="2"/>
  <c r="G60" i="2"/>
  <c r="F60" i="2"/>
  <c r="E60" i="2"/>
  <c r="F59" i="2"/>
  <c r="J58" i="2"/>
  <c r="I58" i="2"/>
  <c r="F58" i="2" s="1"/>
  <c r="H58" i="2"/>
  <c r="G58" i="2"/>
  <c r="E58" i="2"/>
  <c r="J57" i="2"/>
  <c r="I57" i="2"/>
  <c r="H57" i="2"/>
  <c r="G57" i="2"/>
  <c r="F57" i="2" s="1"/>
  <c r="E57" i="2"/>
  <c r="J56" i="2"/>
  <c r="I56" i="2"/>
  <c r="F56" i="2" s="1"/>
  <c r="H56" i="2"/>
  <c r="G56" i="2"/>
  <c r="E56" i="2"/>
  <c r="E54" i="2" s="1"/>
  <c r="J55" i="2"/>
  <c r="J54" i="2" s="1"/>
  <c r="I55" i="2"/>
  <c r="H55" i="2"/>
  <c r="G55" i="2"/>
  <c r="F55" i="2" s="1"/>
  <c r="F54" i="2" s="1"/>
  <c r="E55" i="2"/>
  <c r="M54" i="2"/>
  <c r="L54" i="2"/>
  <c r="K54" i="2"/>
  <c r="H54" i="2"/>
  <c r="J53" i="2"/>
  <c r="I53" i="2"/>
  <c r="H53" i="2"/>
  <c r="G53" i="2"/>
  <c r="F53" i="2"/>
  <c r="E53" i="2"/>
  <c r="J52" i="2"/>
  <c r="I52" i="2"/>
  <c r="H52" i="2"/>
  <c r="G52" i="2"/>
  <c r="F52" i="2" s="1"/>
  <c r="E52" i="2"/>
  <c r="J51" i="2"/>
  <c r="J38" i="2" s="1"/>
  <c r="I51" i="2"/>
  <c r="H51" i="2"/>
  <c r="G51" i="2"/>
  <c r="F51" i="2"/>
  <c r="E51" i="2"/>
  <c r="J50" i="2"/>
  <c r="I50" i="2"/>
  <c r="H50" i="2"/>
  <c r="G50" i="2"/>
  <c r="F50" i="2" s="1"/>
  <c r="E50" i="2"/>
  <c r="J49" i="2"/>
  <c r="I49" i="2"/>
  <c r="H49" i="2"/>
  <c r="G49" i="2"/>
  <c r="F49" i="2"/>
  <c r="E49" i="2"/>
  <c r="J48" i="2"/>
  <c r="I48" i="2"/>
  <c r="H48" i="2"/>
  <c r="G48" i="2"/>
  <c r="F48" i="2" s="1"/>
  <c r="E48" i="2"/>
  <c r="J47" i="2"/>
  <c r="I47" i="2"/>
  <c r="H47" i="2"/>
  <c r="G47" i="2"/>
  <c r="F47" i="2"/>
  <c r="E47" i="2"/>
  <c r="J46" i="2"/>
  <c r="I46" i="2"/>
  <c r="H46" i="2"/>
  <c r="G46" i="2"/>
  <c r="F46" i="2" s="1"/>
  <c r="E46" i="2"/>
  <c r="J45" i="2"/>
  <c r="I45" i="2"/>
  <c r="H45" i="2"/>
  <c r="G45" i="2"/>
  <c r="F45" i="2"/>
  <c r="E45" i="2"/>
  <c r="J44" i="2"/>
  <c r="I44" i="2"/>
  <c r="I38" i="2" s="1"/>
  <c r="H44" i="2"/>
  <c r="H38" i="2" s="1"/>
  <c r="G44" i="2"/>
  <c r="F44" i="2" s="1"/>
  <c r="F38" i="2" s="1"/>
  <c r="E44" i="2"/>
  <c r="E38" i="2" s="1"/>
  <c r="J43" i="2"/>
  <c r="I43" i="2"/>
  <c r="H43" i="2"/>
  <c r="G43" i="2"/>
  <c r="F43" i="2"/>
  <c r="E43" i="2"/>
  <c r="J42" i="2"/>
  <c r="I42" i="2"/>
  <c r="H42" i="2"/>
  <c r="G42" i="2"/>
  <c r="F42" i="2" s="1"/>
  <c r="E42" i="2"/>
  <c r="J41" i="2"/>
  <c r="I41" i="2"/>
  <c r="H41" i="2"/>
  <c r="G41" i="2"/>
  <c r="F41" i="2"/>
  <c r="E41" i="2"/>
  <c r="J40" i="2"/>
  <c r="I40" i="2"/>
  <c r="H40" i="2"/>
  <c r="G40" i="2"/>
  <c r="F40" i="2" s="1"/>
  <c r="E40" i="2"/>
  <c r="J39" i="2"/>
  <c r="I39" i="2"/>
  <c r="H39" i="2"/>
  <c r="G39" i="2"/>
  <c r="F39" i="2"/>
  <c r="E39" i="2"/>
  <c r="M38" i="2"/>
  <c r="L38" i="2"/>
  <c r="K38" i="2"/>
  <c r="G38" i="2"/>
  <c r="J37" i="2"/>
  <c r="I37" i="2"/>
  <c r="H37" i="2"/>
  <c r="F37" i="2" s="1"/>
  <c r="G37" i="2"/>
  <c r="E37" i="2"/>
  <c r="J36" i="2"/>
  <c r="I36" i="2"/>
  <c r="H36" i="2"/>
  <c r="G36" i="2"/>
  <c r="F36" i="2" s="1"/>
  <c r="E36" i="2"/>
  <c r="F35" i="2"/>
  <c r="F34" i="2"/>
  <c r="J33" i="2"/>
  <c r="I33" i="2"/>
  <c r="H33" i="2"/>
  <c r="G33" i="2"/>
  <c r="F33" i="2" s="1"/>
  <c r="E33" i="2"/>
  <c r="J32" i="2"/>
  <c r="I32" i="2"/>
  <c r="H32" i="2"/>
  <c r="F32" i="2" s="1"/>
  <c r="G32" i="2"/>
  <c r="E32" i="2"/>
  <c r="J31" i="2"/>
  <c r="I31" i="2"/>
  <c r="H31" i="2"/>
  <c r="G31" i="2"/>
  <c r="F31" i="2" s="1"/>
  <c r="E31" i="2"/>
  <c r="J30" i="2"/>
  <c r="I30" i="2"/>
  <c r="H30" i="2"/>
  <c r="F30" i="2" s="1"/>
  <c r="G30" i="2"/>
  <c r="E30" i="2"/>
  <c r="J29" i="2"/>
  <c r="I29" i="2"/>
  <c r="H29" i="2"/>
  <c r="G29" i="2"/>
  <c r="F29" i="2" s="1"/>
  <c r="E29" i="2"/>
  <c r="J28" i="2"/>
  <c r="I28" i="2"/>
  <c r="H28" i="2"/>
  <c r="F28" i="2" s="1"/>
  <c r="G28" i="2"/>
  <c r="E28" i="2"/>
  <c r="J27" i="2"/>
  <c r="I27" i="2"/>
  <c r="H27" i="2"/>
  <c r="G27" i="2"/>
  <c r="F27" i="2" s="1"/>
  <c r="E27" i="2"/>
  <c r="J26" i="2"/>
  <c r="I26" i="2"/>
  <c r="I25" i="2" s="1"/>
  <c r="H26" i="2"/>
  <c r="H25" i="2" s="1"/>
  <c r="G26" i="2"/>
  <c r="E26" i="2"/>
  <c r="E25" i="2" s="1"/>
  <c r="M25" i="2"/>
  <c r="L25" i="2"/>
  <c r="K25" i="2"/>
  <c r="J25" i="2"/>
  <c r="F24" i="2"/>
  <c r="J23" i="2"/>
  <c r="I23" i="2"/>
  <c r="I22" i="2" s="1"/>
  <c r="H23" i="2"/>
  <c r="H22" i="2" s="1"/>
  <c r="H62" i="2" s="1"/>
  <c r="G23" i="2"/>
  <c r="E23" i="2"/>
  <c r="M22" i="2"/>
  <c r="M62" i="2" s="1"/>
  <c r="M63" i="2" s="1"/>
  <c r="L22" i="2"/>
  <c r="L62" i="2" s="1"/>
  <c r="L63" i="2" s="1"/>
  <c r="K22" i="2"/>
  <c r="K62" i="2" s="1"/>
  <c r="K63" i="2" s="1"/>
  <c r="J22" i="2"/>
  <c r="J62" i="2" s="1"/>
  <c r="F13" i="2"/>
  <c r="E13" i="2"/>
  <c r="B13" i="2"/>
  <c r="G11" i="2"/>
  <c r="B11" i="2"/>
  <c r="I112" i="1"/>
  <c r="E112" i="1"/>
  <c r="E108" i="1"/>
  <c r="J105" i="1"/>
  <c r="H105" i="1"/>
  <c r="G105" i="1"/>
  <c r="B105" i="1"/>
  <c r="J94" i="1"/>
  <c r="I94" i="1"/>
  <c r="H94" i="1"/>
  <c r="G94" i="1"/>
  <c r="F94" i="1"/>
  <c r="E94" i="1"/>
  <c r="J93" i="1"/>
  <c r="I93" i="1"/>
  <c r="H93" i="1"/>
  <c r="G93" i="1"/>
  <c r="F93" i="1" s="1"/>
  <c r="E93" i="1"/>
  <c r="J92" i="1"/>
  <c r="I92" i="1"/>
  <c r="H92" i="1"/>
  <c r="G92" i="1"/>
  <c r="F92" i="1"/>
  <c r="E92" i="1"/>
  <c r="J91" i="1"/>
  <c r="I91" i="1"/>
  <c r="H91" i="1"/>
  <c r="G91" i="1"/>
  <c r="F91" i="1" s="1"/>
  <c r="E91" i="1"/>
  <c r="J90" i="1"/>
  <c r="I90" i="1"/>
  <c r="H90" i="1"/>
  <c r="G90" i="1"/>
  <c r="F90" i="1"/>
  <c r="E90" i="1"/>
  <c r="J89" i="1"/>
  <c r="I89" i="1"/>
  <c r="H89" i="1"/>
  <c r="F89" i="1" s="1"/>
  <c r="G89" i="1"/>
  <c r="E89" i="1"/>
  <c r="J88" i="1"/>
  <c r="I88" i="1"/>
  <c r="H88" i="1"/>
  <c r="G88" i="1"/>
  <c r="F88" i="1"/>
  <c r="E88" i="1"/>
  <c r="J87" i="1"/>
  <c r="I87" i="1"/>
  <c r="H87" i="1"/>
  <c r="G87" i="1"/>
  <c r="F87" i="1" s="1"/>
  <c r="E87" i="1"/>
  <c r="J86" i="1"/>
  <c r="I86" i="1"/>
  <c r="H86" i="1"/>
  <c r="G86" i="1"/>
  <c r="F86" i="1" s="1"/>
  <c r="E86" i="1"/>
  <c r="J85" i="1"/>
  <c r="I85" i="1"/>
  <c r="I84" i="1" s="1"/>
  <c r="H85" i="1"/>
  <c r="G85" i="1"/>
  <c r="E85" i="1"/>
  <c r="E84" i="1" s="1"/>
  <c r="M84" i="1"/>
  <c r="L84" i="1"/>
  <c r="K84" i="1"/>
  <c r="J84" i="1"/>
  <c r="H84" i="1"/>
  <c r="J83" i="1"/>
  <c r="I83" i="1"/>
  <c r="H83" i="1"/>
  <c r="F83" i="1" s="1"/>
  <c r="G83" i="1"/>
  <c r="E83" i="1"/>
  <c r="J82" i="1"/>
  <c r="I82" i="1"/>
  <c r="H82" i="1"/>
  <c r="G82" i="1"/>
  <c r="F82" i="1"/>
  <c r="E82" i="1"/>
  <c r="J81" i="1"/>
  <c r="I81" i="1"/>
  <c r="H81" i="1"/>
  <c r="F81" i="1" s="1"/>
  <c r="G81" i="1"/>
  <c r="E81" i="1"/>
  <c r="J80" i="1"/>
  <c r="I80" i="1"/>
  <c r="H80" i="1"/>
  <c r="G80" i="1"/>
  <c r="F80" i="1"/>
  <c r="E80" i="1"/>
  <c r="F79" i="1"/>
  <c r="J78" i="1"/>
  <c r="I78" i="1"/>
  <c r="F78" i="1" s="1"/>
  <c r="H78" i="1"/>
  <c r="G78" i="1"/>
  <c r="E78" i="1"/>
  <c r="J77" i="1"/>
  <c r="I77" i="1"/>
  <c r="H77" i="1"/>
  <c r="G77" i="1"/>
  <c r="F77" i="1" s="1"/>
  <c r="E77" i="1"/>
  <c r="J76" i="1"/>
  <c r="I76" i="1"/>
  <c r="I75" i="1" s="1"/>
  <c r="I64" i="1" s="1"/>
  <c r="H76" i="1"/>
  <c r="G76" i="1"/>
  <c r="F76" i="1" s="1"/>
  <c r="E76" i="1"/>
  <c r="E75" i="1" s="1"/>
  <c r="E64" i="1" s="1"/>
  <c r="M75" i="1"/>
  <c r="L75" i="1"/>
  <c r="K75" i="1"/>
  <c r="J75" i="1"/>
  <c r="H75" i="1"/>
  <c r="J74" i="1"/>
  <c r="I74" i="1"/>
  <c r="H74" i="1"/>
  <c r="F74" i="1" s="1"/>
  <c r="G74" i="1"/>
  <c r="E74" i="1"/>
  <c r="J73" i="1"/>
  <c r="I73" i="1"/>
  <c r="H73" i="1"/>
  <c r="G73" i="1"/>
  <c r="F73" i="1"/>
  <c r="E73" i="1"/>
  <c r="J72" i="1"/>
  <c r="I72" i="1"/>
  <c r="H72" i="1"/>
  <c r="G72" i="1"/>
  <c r="F72" i="1" s="1"/>
  <c r="E72" i="1"/>
  <c r="J71" i="1"/>
  <c r="I71" i="1"/>
  <c r="H71" i="1"/>
  <c r="G71" i="1"/>
  <c r="F71" i="1"/>
  <c r="E71" i="1"/>
  <c r="J70" i="1"/>
  <c r="I70" i="1"/>
  <c r="H70" i="1"/>
  <c r="F70" i="1" s="1"/>
  <c r="G70" i="1"/>
  <c r="E70" i="1"/>
  <c r="J69" i="1"/>
  <c r="I69" i="1"/>
  <c r="H69" i="1"/>
  <c r="G69" i="1"/>
  <c r="F69" i="1"/>
  <c r="E69" i="1"/>
  <c r="J68" i="1"/>
  <c r="I68" i="1"/>
  <c r="H68" i="1"/>
  <c r="F68" i="1" s="1"/>
  <c r="G68" i="1"/>
  <c r="E68" i="1"/>
  <c r="J67" i="1"/>
  <c r="J66" i="1" s="1"/>
  <c r="J64" i="1" s="1"/>
  <c r="I67" i="1"/>
  <c r="H67" i="1"/>
  <c r="G67" i="1"/>
  <c r="F67" i="1"/>
  <c r="F66" i="1" s="1"/>
  <c r="E67" i="1"/>
  <c r="M66" i="1"/>
  <c r="L66" i="1"/>
  <c r="K66" i="1"/>
  <c r="K64" i="1" s="1"/>
  <c r="I66" i="1"/>
  <c r="G66" i="1"/>
  <c r="E66" i="1"/>
  <c r="F65" i="1"/>
  <c r="M64" i="1"/>
  <c r="L64" i="1"/>
  <c r="J61" i="1"/>
  <c r="I61" i="1"/>
  <c r="H61" i="1"/>
  <c r="G61" i="1"/>
  <c r="F61" i="1"/>
  <c r="E61" i="1"/>
  <c r="J60" i="1"/>
  <c r="I60" i="1"/>
  <c r="H60" i="1"/>
  <c r="G60" i="1"/>
  <c r="F60" i="1" s="1"/>
  <c r="E60" i="1"/>
  <c r="F59" i="1"/>
  <c r="J58" i="1"/>
  <c r="I58" i="1"/>
  <c r="H58" i="1"/>
  <c r="G58" i="1"/>
  <c r="F58" i="1" s="1"/>
  <c r="E58" i="1"/>
  <c r="J57" i="1"/>
  <c r="I57" i="1"/>
  <c r="H57" i="1"/>
  <c r="F57" i="1" s="1"/>
  <c r="G57" i="1"/>
  <c r="E57" i="1"/>
  <c r="J56" i="1"/>
  <c r="I56" i="1"/>
  <c r="H56" i="1"/>
  <c r="G56" i="1"/>
  <c r="F56" i="1" s="1"/>
  <c r="E56" i="1"/>
  <c r="J55" i="1"/>
  <c r="I55" i="1"/>
  <c r="I54" i="1" s="1"/>
  <c r="H55" i="1"/>
  <c r="H54" i="1" s="1"/>
  <c r="G55" i="1"/>
  <c r="E55" i="1"/>
  <c r="E54" i="1" s="1"/>
  <c r="M54" i="1"/>
  <c r="L54" i="1"/>
  <c r="K54" i="1"/>
  <c r="J54" i="1"/>
  <c r="J53" i="1"/>
  <c r="I53" i="1"/>
  <c r="H53" i="1"/>
  <c r="G53" i="1"/>
  <c r="F53" i="1" s="1"/>
  <c r="E53" i="1"/>
  <c r="J52" i="1"/>
  <c r="I52" i="1"/>
  <c r="H52" i="1"/>
  <c r="G52" i="1"/>
  <c r="F52" i="1"/>
  <c r="E52" i="1"/>
  <c r="J51" i="1"/>
  <c r="I51" i="1"/>
  <c r="H51" i="1"/>
  <c r="H38" i="1" s="1"/>
  <c r="G51" i="1"/>
  <c r="F51" i="1" s="1"/>
  <c r="E51" i="1"/>
  <c r="J50" i="1"/>
  <c r="I50" i="1"/>
  <c r="H50" i="1"/>
  <c r="G50" i="1"/>
  <c r="F50" i="1"/>
  <c r="E50" i="1"/>
  <c r="J49" i="1"/>
  <c r="I49" i="1"/>
  <c r="H49" i="1"/>
  <c r="G49" i="1"/>
  <c r="F49" i="1" s="1"/>
  <c r="E49" i="1"/>
  <c r="J48" i="1"/>
  <c r="I48" i="1"/>
  <c r="H48" i="1"/>
  <c r="G48" i="1"/>
  <c r="F48" i="1"/>
  <c r="E48" i="1"/>
  <c r="J47" i="1"/>
  <c r="I47" i="1"/>
  <c r="H47" i="1"/>
  <c r="G47" i="1"/>
  <c r="F47" i="1" s="1"/>
  <c r="E47" i="1"/>
  <c r="J46" i="1"/>
  <c r="I46" i="1"/>
  <c r="H46" i="1"/>
  <c r="G46" i="1"/>
  <c r="F46" i="1"/>
  <c r="E46" i="1"/>
  <c r="J45" i="1"/>
  <c r="I45" i="1"/>
  <c r="H45" i="1"/>
  <c r="G45" i="1"/>
  <c r="F45" i="1" s="1"/>
  <c r="E45" i="1"/>
  <c r="J44" i="1"/>
  <c r="J38" i="1" s="1"/>
  <c r="I44" i="1"/>
  <c r="H44" i="1"/>
  <c r="G44" i="1"/>
  <c r="F44" i="1"/>
  <c r="E44" i="1"/>
  <c r="J43" i="1"/>
  <c r="I43" i="1"/>
  <c r="H43" i="1"/>
  <c r="G43" i="1"/>
  <c r="F43" i="1" s="1"/>
  <c r="E43" i="1"/>
  <c r="J42" i="1"/>
  <c r="I42" i="1"/>
  <c r="H42" i="1"/>
  <c r="G42" i="1"/>
  <c r="F42" i="1"/>
  <c r="E42" i="1"/>
  <c r="J41" i="1"/>
  <c r="I41" i="1"/>
  <c r="H41" i="1"/>
  <c r="G41" i="1"/>
  <c r="F41" i="1" s="1"/>
  <c r="E41" i="1"/>
  <c r="J40" i="1"/>
  <c r="I40" i="1"/>
  <c r="H40" i="1"/>
  <c r="G40" i="1"/>
  <c r="F40" i="1"/>
  <c r="E40" i="1"/>
  <c r="J39" i="1"/>
  <c r="I39" i="1"/>
  <c r="H39" i="1"/>
  <c r="G39" i="1"/>
  <c r="F39" i="1" s="1"/>
  <c r="E39" i="1"/>
  <c r="M38" i="1"/>
  <c r="L38" i="1"/>
  <c r="K38" i="1"/>
  <c r="I38" i="1"/>
  <c r="E38" i="1"/>
  <c r="J37" i="1"/>
  <c r="I37" i="1"/>
  <c r="H37" i="1"/>
  <c r="G37" i="1"/>
  <c r="F37" i="1" s="1"/>
  <c r="E37" i="1"/>
  <c r="J36" i="1"/>
  <c r="I36" i="1"/>
  <c r="H36" i="1"/>
  <c r="G36" i="1"/>
  <c r="F36" i="1" s="1"/>
  <c r="E36" i="1"/>
  <c r="F35" i="1"/>
  <c r="F34" i="1"/>
  <c r="J33" i="1"/>
  <c r="I33" i="1"/>
  <c r="H33" i="1"/>
  <c r="F33" i="1" s="1"/>
  <c r="G33" i="1"/>
  <c r="E33" i="1"/>
  <c r="J32" i="1"/>
  <c r="I32" i="1"/>
  <c r="H32" i="1"/>
  <c r="G32" i="1"/>
  <c r="F32" i="1" s="1"/>
  <c r="E32" i="1"/>
  <c r="J31" i="1"/>
  <c r="I31" i="1"/>
  <c r="H31" i="1"/>
  <c r="F31" i="1" s="1"/>
  <c r="G31" i="1"/>
  <c r="E31" i="1"/>
  <c r="J30" i="1"/>
  <c r="I30" i="1"/>
  <c r="H30" i="1"/>
  <c r="G30" i="1"/>
  <c r="F30" i="1" s="1"/>
  <c r="E30" i="1"/>
  <c r="J29" i="1"/>
  <c r="I29" i="1"/>
  <c r="H29" i="1"/>
  <c r="G29" i="1"/>
  <c r="F29" i="1" s="1"/>
  <c r="E29" i="1"/>
  <c r="J28" i="1"/>
  <c r="I28" i="1"/>
  <c r="H28" i="1"/>
  <c r="G28" i="1"/>
  <c r="F28" i="1" s="1"/>
  <c r="E28" i="1"/>
  <c r="J27" i="1"/>
  <c r="I27" i="1"/>
  <c r="H27" i="1"/>
  <c r="G27" i="1"/>
  <c r="F27" i="1" s="1"/>
  <c r="E27" i="1"/>
  <c r="J26" i="1"/>
  <c r="J25" i="1" s="1"/>
  <c r="I26" i="1"/>
  <c r="I25" i="1" s="1"/>
  <c r="I22" i="1" s="1"/>
  <c r="I62" i="1" s="1"/>
  <c r="H26" i="1"/>
  <c r="G26" i="1"/>
  <c r="F26" i="1" s="1"/>
  <c r="F25" i="1" s="1"/>
  <c r="E26" i="1"/>
  <c r="E25" i="1" s="1"/>
  <c r="M25" i="1"/>
  <c r="L25" i="1"/>
  <c r="K25" i="1"/>
  <c r="H25" i="1"/>
  <c r="F24" i="1"/>
  <c r="J23" i="1"/>
  <c r="I23" i="1"/>
  <c r="H23" i="1"/>
  <c r="G23" i="1"/>
  <c r="F23" i="1" s="1"/>
  <c r="E23" i="1"/>
  <c r="M22" i="1"/>
  <c r="M62" i="1" s="1"/>
  <c r="M63" i="1" s="1"/>
  <c r="L22" i="1"/>
  <c r="L62" i="1" s="1"/>
  <c r="L63" i="1" s="1"/>
  <c r="K22" i="1"/>
  <c r="K62" i="1" s="1"/>
  <c r="H22" i="1"/>
  <c r="F15" i="1"/>
  <c r="E15" i="1"/>
  <c r="F13" i="1"/>
  <c r="E13" i="1"/>
  <c r="B13" i="1"/>
  <c r="G11" i="1"/>
  <c r="B11" i="1"/>
  <c r="J63" i="2" l="1"/>
  <c r="J103" i="2"/>
  <c r="E22" i="2"/>
  <c r="E62" i="2" s="1"/>
  <c r="F66" i="2"/>
  <c r="F75" i="2"/>
  <c r="H103" i="2"/>
  <c r="H63" i="2"/>
  <c r="F23" i="2"/>
  <c r="G25" i="2"/>
  <c r="G22" i="2" s="1"/>
  <c r="G62" i="2" s="1"/>
  <c r="F26" i="2"/>
  <c r="F25" i="2" s="1"/>
  <c r="I54" i="2"/>
  <c r="I62" i="2" s="1"/>
  <c r="I75" i="2"/>
  <c r="I64" i="2" s="1"/>
  <c r="I84" i="2"/>
  <c r="G66" i="2"/>
  <c r="G64" i="2" s="1"/>
  <c r="G54" i="2"/>
  <c r="G75" i="2"/>
  <c r="G84" i="2"/>
  <c r="F38" i="1"/>
  <c r="H62" i="1"/>
  <c r="E22" i="1"/>
  <c r="E62" i="1" s="1"/>
  <c r="E63" i="1" s="1"/>
  <c r="J22" i="1"/>
  <c r="J62" i="1" s="1"/>
  <c r="F75" i="1"/>
  <c r="F64" i="1" s="1"/>
  <c r="K63" i="1"/>
  <c r="F22" i="1"/>
  <c r="I103" i="1"/>
  <c r="I63" i="1"/>
  <c r="G54" i="1"/>
  <c r="F55" i="1"/>
  <c r="F54" i="1" s="1"/>
  <c r="H66" i="1"/>
  <c r="H64" i="1" s="1"/>
  <c r="G75" i="1"/>
  <c r="G64" i="1" s="1"/>
  <c r="G84" i="1"/>
  <c r="F85" i="1"/>
  <c r="F84" i="1" s="1"/>
  <c r="G38" i="1"/>
  <c r="G25" i="1"/>
  <c r="G22" i="1" s="1"/>
  <c r="G62" i="1" s="1"/>
  <c r="I103" i="2" l="1"/>
  <c r="I63" i="2"/>
  <c r="E103" i="2"/>
  <c r="E63" i="2"/>
  <c r="G63" i="2"/>
  <c r="G103" i="2"/>
  <c r="F22" i="2"/>
  <c r="F62" i="2" s="1"/>
  <c r="F64" i="2"/>
  <c r="G103" i="1"/>
  <c r="G63" i="1"/>
  <c r="F62" i="1"/>
  <c r="H103" i="1"/>
  <c r="H63" i="1"/>
  <c r="J63" i="1"/>
  <c r="J103" i="1"/>
  <c r="F63" i="2" l="1"/>
  <c r="B103" i="2" s="1"/>
  <c r="F103" i="2"/>
  <c r="F63" i="1"/>
  <c r="F103" i="1"/>
  <c r="B63" i="2" l="1"/>
  <c r="B63" i="1"/>
  <c r="B103" i="1"/>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<sst xmlns="http://schemas.openxmlformats.org/spreadsheetml/2006/main" count="481" uniqueCount="173">
  <si>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</si>
  <si>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</si>
  <si>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</si>
  <si>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</si>
  <si>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</si>
  <si>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</si>
  <si>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</si>
  <si>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</si>
  <si>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</si>
  <si>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</si>
  <si>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</si>
  <si>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</si>
  <si>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</si>
  <si>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</si>
  <si>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</si>
  <si>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</si>
  <si>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</si>
  <si>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</si>
  <si>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</si>
  <si>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</si>
  <si>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</si>
  <si>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</si>
  <si>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</si>
  <si>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</si>
  <si>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</si>
  <si>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</si>
  <si>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</si>
  <si>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</si>
  <si>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</si>
  <si>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</si>
  <si>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</si>
  <si>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</si>
  <si>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</si>
  <si>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</si>
  <si>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</si>
  <si>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</si>
  <si>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</si>
  <si>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</si>
  <si>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</si>
  <si>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</si>
  <si>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</si>
  <si>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</si>
  <si>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</si>
  <si>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</si>
  <si>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</si>
  <si>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</si>
  <si>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</si>
  <si>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</si>
  <si>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</si>
  <si>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</si>
  <si>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</si>
  <si>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</si>
  <si>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</si>
  <si>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</si>
  <si>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</si>
  <si>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</si>
  <si>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</si>
  <si>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</si>
  <si>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</si>
  <si>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</si>
  <si>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</si>
  <si>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</si>
  <si>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</si>
  <si>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</si>
  <si>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</si>
  <si>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</si>
  <si>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</si>
  <si>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</si>
  <si>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</si>
  <si>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</si>
  <si>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</si>
  <si>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</si>
  <si>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</si>
  <si>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</si>
  <si>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</si>
  <si>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</si>
  <si>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</si>
  <si>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</si>
  <si>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</si>
  <si>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</si>
  <si>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</si>
  <si>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</si>
  <si>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</si>
  <si>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</si>
  <si>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</si>
  <si>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</si>
  <si>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</si>
  <si>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</si>
  <si>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</si>
  <si>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</si>
  <si>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</si>
  <si>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</si>
  <si>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</si>
  <si>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</si>
  <si>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</si>
  <si>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</si>
  <si>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</si>
  <si>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</si>
  <si>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</si>
  <si>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</si>
  <si>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</si>
  <si>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</si>
  <si>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</si>
  <si>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</si>
  <si>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</si>
  <si>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</si>
  <si>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</si>
  <si>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</si>
  <si>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</si>
  <si>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</si>
  <si>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</si>
  <si>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</si>
  <si>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</si>
  <si>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</si>
  <si>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</si>
  <si>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</si>
  <si>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</si>
  <si>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</si>
  <si>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</si>
  <si>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</si>
  <si>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</si>
  <si>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</si>
  <si>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</si>
  <si>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</si>
  <si>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</si>
  <si>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</si>
  <si>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</si>
  <si>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</si>
  <si>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</si>
  <si>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</si>
  <si>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</si>
  <si>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</si>
  <si>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</si>
  <si>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</si>
  <si>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</si>
  <si>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</si>
  <si>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</si>
  <si>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</si>
  <si>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</si>
  <si>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</si>
  <si>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</si>
  <si>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</si>
  <si>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</si>
  <si>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</si>
  <si>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</si>
  <si>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</si>
  <si>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</si>
  <si>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</si>
  <si>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</si>
  <si>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</si>
  <si>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</si>
  <si>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</si>
  <si>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</si>
  <si>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</si>
  <si>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</si>
  <si>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</si>
  <si>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</si>
  <si>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</si>
  <si>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</si>
  <si>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</si>
  <si>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</si>
  <si>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</si>
  <si>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</si>
  <si>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</si>
  <si>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</si>
  <si>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</si>
  <si>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</si>
  <si>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към</t>
  </si>
  <si>
    <t xml:space="preserve">СЕС </t>
  </si>
  <si>
    <t xml:space="preserve">Годишен         уточнен план                           </t>
  </si>
  <si>
    <t xml:space="preserve">ОТЧЕТ               </t>
  </si>
  <si>
    <t>Годишен         уточнен план                           2017 г.</t>
  </si>
  <si>
    <t>ОТЧЕТ               2017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</si>
</sst>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u/>
      <sz val="12"/>
      <color indexed="18"/>
      <name val="Times New Roman CYR"/>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28" fillId="5"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30"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1" fillId="2" borderId="0" xfId="1" applyNumberFormat="1" applyFont="1" applyFill="1" applyBorder="1" applyProtection="1"/>
    <xf numFmtId="0" fontId="33"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164" fontId="12" fillId="5" borderId="17" xfId="2" applyNumberFormat="1" applyFont="1" applyFill="1" applyBorder="1" applyAlignment="1" applyProtection="1">
      <alignment horizontal="center" vertical="center"/>
    </xf>
    <xf numFmtId="0" fontId="35" fillId="5" borderId="5" xfId="2" applyFont="1" applyFill="1" applyBorder="1" applyAlignment="1">
      <alignment horizontal="center" vertical="center"/>
    </xf>
    <xf numFmtId="3" fontId="34" fillId="2" borderId="84" xfId="1" applyNumberFormat="1" applyFont="1" applyFill="1" applyBorder="1" applyAlignment="1" applyProtection="1">
      <alignment horizontal="center" vertical="center"/>
    </xf>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2" fillId="2" borderId="94" xfId="2" applyFont="1" applyFill="1" applyBorder="1" applyAlignment="1" applyProtection="1">
      <alignment horizontal="center" vertical="center"/>
    </xf>
  </cellXfs>
  <cellStyles count="6">
    <cellStyle name="Comma 2" xfId="3"/>
    <cellStyle name="Normal 2" xfId="2"/>
    <cellStyle name="Normal 3" xfId="1"/>
    <cellStyle name="Normal_B3_2013 2" xfId="4"/>
    <cellStyle name="Normal_BIN 7301,7311 and 6301 2" xfId="5"/>
    <cellStyle name="Нормален" xfId="0" builtinId="0"/>
  </cellStyles>
  <dxfs count="68">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_2022/2.&#1054;&#1058;&#1063;&#1045;&#1058;&#1048;%20-2022/9.&#1054;&#1090;&#1095;&#1077;&#1090;_09.2022/7018_B3_RUO_Ruse_30092022_ot%20M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Д910"/>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Русе</v>
          </cell>
          <cell r="F9">
            <v>44834</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3100</v>
          </cell>
          <cell r="G87">
            <v>2850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450900</v>
          </cell>
          <cell r="G182">
            <v>291525</v>
          </cell>
          <cell r="H182">
            <v>0</v>
          </cell>
          <cell r="I182">
            <v>0</v>
          </cell>
          <cell r="J182">
            <v>37713</v>
          </cell>
        </row>
        <row r="185">
          <cell r="E185">
            <v>22700</v>
          </cell>
          <cell r="G185">
            <v>100317</v>
          </cell>
          <cell r="H185">
            <v>0</v>
          </cell>
          <cell r="I185">
            <v>0</v>
          </cell>
          <cell r="J185">
            <v>11242</v>
          </cell>
        </row>
        <row r="191">
          <cell r="E191">
            <v>147400</v>
          </cell>
          <cell r="G191">
            <v>0</v>
          </cell>
          <cell r="H191">
            <v>0</v>
          </cell>
          <cell r="I191">
            <v>0</v>
          </cell>
          <cell r="J191">
            <v>106114</v>
          </cell>
        </row>
        <row r="197">
          <cell r="E197">
            <v>0</v>
          </cell>
          <cell r="G197">
            <v>0</v>
          </cell>
          <cell r="H197">
            <v>0</v>
          </cell>
          <cell r="I197">
            <v>0</v>
          </cell>
          <cell r="J197">
            <v>0</v>
          </cell>
        </row>
        <row r="198">
          <cell r="E198">
            <v>66500</v>
          </cell>
          <cell r="G198">
            <v>49389</v>
          </cell>
          <cell r="H198">
            <v>0</v>
          </cell>
          <cell r="I198">
            <v>203</v>
          </cell>
          <cell r="J198">
            <v>0</v>
          </cell>
        </row>
        <row r="216">
          <cell r="E216">
            <v>4000</v>
          </cell>
          <cell r="G216">
            <v>3676</v>
          </cell>
          <cell r="H216">
            <v>0</v>
          </cell>
          <cell r="I216">
            <v>92</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688400</v>
          </cell>
          <cell r="G379">
            <v>-48460</v>
          </cell>
          <cell r="H379">
            <v>0</v>
          </cell>
          <cell r="I379">
            <v>0</v>
          </cell>
          <cell r="J379">
            <v>0</v>
          </cell>
        </row>
        <row r="384">
          <cell r="E384">
            <v>0</v>
          </cell>
          <cell r="G384">
            <v>-8598</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489226</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170878</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10239</v>
          </cell>
          <cell r="H512">
            <v>0</v>
          </cell>
          <cell r="I512">
            <v>0</v>
          </cell>
          <cell r="J512">
            <v>-15809</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-55</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-350</v>
          </cell>
          <cell r="H579">
            <v>0</v>
          </cell>
          <cell r="I579">
            <v>350</v>
          </cell>
          <cell r="J579">
            <v>0</v>
          </cell>
        </row>
        <row r="582">
          <cell r="E582">
            <v>0</v>
          </cell>
          <cell r="G582">
            <v>0</v>
          </cell>
          <cell r="H582">
            <v>0</v>
          </cell>
          <cell r="I582">
            <v>0</v>
          </cell>
          <cell r="J582">
            <v>0</v>
          </cell>
        </row>
        <row r="588">
          <cell r="G588" t="str">
            <v>Невена Балканджиева</v>
          </cell>
        </row>
        <row r="591">
          <cell r="D591" t="str">
            <v>Невена Балканджиева</v>
          </cell>
          <cell r="G591" t="str">
            <v>Росица Георгиева</v>
          </cell>
        </row>
        <row r="593">
          <cell r="E593" t="str">
            <v>082834529</v>
          </cell>
          <cell r="H593" t="str">
            <v>n.balkandzhieva@rio-ruse.org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26508</v>
          </cell>
          <cell r="J182">
            <v>10299</v>
          </cell>
        </row>
        <row r="185">
          <cell r="E185">
            <v>0</v>
          </cell>
          <cell r="G185">
            <v>0</v>
          </cell>
          <cell r="H185">
            <v>0</v>
          </cell>
          <cell r="I185">
            <v>0</v>
          </cell>
          <cell r="J185">
            <v>0</v>
          </cell>
        </row>
        <row r="191">
          <cell r="E191">
            <v>0</v>
          </cell>
          <cell r="G191">
            <v>0</v>
          </cell>
          <cell r="H191">
            <v>0</v>
          </cell>
          <cell r="I191">
            <v>9010</v>
          </cell>
          <cell r="J191">
            <v>2961</v>
          </cell>
        </row>
        <row r="197">
          <cell r="E197">
            <v>0</v>
          </cell>
          <cell r="G197">
            <v>0</v>
          </cell>
          <cell r="H197">
            <v>0</v>
          </cell>
          <cell r="I197">
            <v>0</v>
          </cell>
          <cell r="J197">
            <v>0</v>
          </cell>
        </row>
        <row r="198">
          <cell r="E198">
            <v>0</v>
          </cell>
          <cell r="G198">
            <v>0</v>
          </cell>
          <cell r="H198">
            <v>0</v>
          </cell>
          <cell r="I198">
            <v>2980</v>
          </cell>
          <cell r="J198">
            <v>8020</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8598</v>
          </cell>
          <cell r="J384">
            <v>0</v>
          </cell>
        </row>
        <row r="387">
          <cell r="E387">
            <v>0</v>
          </cell>
          <cell r="G387">
            <v>0</v>
          </cell>
          <cell r="H387">
            <v>0</v>
          </cell>
          <cell r="I387">
            <v>45610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-15710</v>
          </cell>
          <cell r="J512">
            <v>21280</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opLeftCell="B29" workbookViewId="0">
      <selection activeCell="H29" sqref="H29"/>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v>
      </c>
      <c r="G11" s="24">
        <f>[1]МАКЕТ!F9</f>
        <v>44834</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f>[1]МАКЕТ!E15</f>
        <v>0</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171</v>
      </c>
      <c r="F17" s="408" t="s">
        <v>172</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3100</v>
      </c>
      <c r="F22" s="98">
        <f t="shared" si="0"/>
        <v>2850</v>
      </c>
      <c r="G22" s="99">
        <f t="shared" si="0"/>
        <v>2850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[1]МАКЕТ!E22+[1]МАКЕТ!E28+[1]МАКЕТ!E33+[1]МАКЕТ!E39+[1]МАКЕТ!E44+[1]МАКЕТ!E49+[1]МАКЕТ!E55+[1]МАКЕТ!E58+[1]МАКЕТ!E61+[1]МАКЕТ!E62+[1]МАКЕТ!E69+[1]МАКЕТ!E70+[1]МАКЕТ!E71</f>
        <v>0</v>
      </c>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3100</v>
      </c>
      <c r="F25" s="123">
        <f>+F26+F30+F31+F32+F33</f>
        <v>2850</v>
      </c>
      <c r="G25" s="124">
        <f t="shared" ref="G25:M25" si="2">+G26+G30+G31+G32+G33</f>
        <v>2850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[1]МАКЕТ!E72</f>
        <v>0</v>
      </c>
      <c r="F26" s="129">
        <f t="shared" si="1"/>
        <v>0</v>
      </c>
      <c r="G26" s="130">
        <f>[1]МАКЕТ!G72</f>
        <v>0</v>
      </c>
      <c r="H26" s="131">
        <f>[1]МАКЕТ!H72</f>
        <v>0</v>
      </c>
      <c r="I26" s="131">
        <f>[1]МАКЕТ!I72</f>
        <v>0</v>
      </c>
      <c r="J26" s="132">
        <f>[1]МАКЕТ!J72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[1]МАКЕТ!E73</f>
        <v>0</v>
      </c>
      <c r="F27" s="136">
        <f t="shared" si="1"/>
        <v>0</v>
      </c>
      <c r="G27" s="137">
        <f>[1]МАКЕТ!G73</f>
        <v>0</v>
      </c>
      <c r="H27" s="138">
        <f>[1]МАКЕТ!H73</f>
        <v>0</v>
      </c>
      <c r="I27" s="138">
        <f>[1]МАКЕТ!I73</f>
        <v>0</v>
      </c>
      <c r="J27" s="139">
        <f>[1]МАКЕТ!J73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[1]МАКЕТ!E75</f>
        <v>0</v>
      </c>
      <c r="F28" s="144">
        <f t="shared" si="1"/>
        <v>0</v>
      </c>
      <c r="G28" s="145">
        <f>[1]МАКЕТ!G75</f>
        <v>0</v>
      </c>
      <c r="H28" s="146">
        <f>[1]МАКЕТ!H75</f>
        <v>0</v>
      </c>
      <c r="I28" s="146">
        <f>[1]МАКЕТ!I75</f>
        <v>0</v>
      </c>
      <c r="J28" s="147">
        <f>[1]МАКЕТ!J75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+[1]МАКЕТ!E76+[1]МАКЕТ!E77</f>
        <v>0</v>
      </c>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[1]МАКЕТ!E87+[1]МАКЕТ!E90+[1]МАКЕТ!E91</f>
        <v>3100</v>
      </c>
      <c r="F30" s="158">
        <f t="shared" si="1"/>
        <v>2850</v>
      </c>
      <c r="G30" s="159">
        <f>[1]МАКЕТ!G87+[1]МАКЕТ!G90+[1]МАКЕТ!G91</f>
        <v>2850</v>
      </c>
      <c r="H30" s="160">
        <f>[1]МАКЕТ!H87+[1]МАКЕТ!H90+[1]МАКЕТ!H91</f>
        <v>0</v>
      </c>
      <c r="I30" s="160">
        <f>[1]МАКЕТ!I87+[1]МАКЕТ!I90+[1]МАКЕТ!I91</f>
        <v>0</v>
      </c>
      <c r="J30" s="161">
        <f>[1]МАКЕТ!J87+[1]МАКЕТ!J90+[1]МАКЕТ!J91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[1]МАКЕТ!E105</f>
        <v>0</v>
      </c>
      <c r="F31" s="164">
        <f t="shared" si="1"/>
        <v>0</v>
      </c>
      <c r="G31" s="165">
        <f>[1]МАКЕТ!G105</f>
        <v>0</v>
      </c>
      <c r="H31" s="166">
        <f>[1]МАКЕТ!H105</f>
        <v>0</v>
      </c>
      <c r="I31" s="166">
        <f>[1]МАКЕТ!I105</f>
        <v>0</v>
      </c>
      <c r="J31" s="167">
        <f>[1]МАКЕТ!J105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[1]МАКЕТ!E109+[1]МАКЕТ!E116+[1]МАКЕТ!E132+[1]МАКЕТ!E133</f>
        <v>0</v>
      </c>
      <c r="F32" s="164">
        <f t="shared" si="1"/>
        <v>0</v>
      </c>
      <c r="G32" s="165">
        <f>[1]МАКЕТ!G109+[1]МАКЕТ!G116+[1]МАКЕТ!G132+[1]МАКЕТ!G133</f>
        <v>0</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[1]МАКЕТ!E120</f>
        <v>0</v>
      </c>
      <c r="F33" s="116">
        <f t="shared" si="1"/>
        <v>0</v>
      </c>
      <c r="G33" s="117">
        <f>[1]МАКЕТ!G120</f>
        <v>0</v>
      </c>
      <c r="H33" s="118">
        <f>[1]МАКЕТ!H120</f>
        <v>0</v>
      </c>
      <c r="I33" s="118">
        <f>[1]МАКЕТ!I120</f>
        <v>0</v>
      </c>
      <c r="J33" s="119">
        <f>[1]МАКЕТ!J120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+[1]МАКЕТ!E134</f>
        <v>0</v>
      </c>
      <c r="F36" s="187">
        <f t="shared" si="1"/>
        <v>0</v>
      </c>
      <c r="G36" s="188">
        <f>+[1]МАКЕТ!G134</f>
        <v>0</v>
      </c>
      <c r="H36" s="189">
        <f>+[1]МАКЕТ!H134</f>
        <v>0</v>
      </c>
      <c r="I36" s="189">
        <f>+[1]МАКЕТ!I134</f>
        <v>0</v>
      </c>
      <c r="J36" s="190">
        <f>+[1]МАКЕТ!J134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[1]МАКЕТ!E137+[1]МАКЕТ!E146+[1]МАКЕТ!E155</f>
        <v>0</v>
      </c>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691500</v>
      </c>
      <c r="F38" s="98">
        <f t="shared" si="3"/>
        <v>600271</v>
      </c>
      <c r="G38" s="99">
        <f t="shared" si="3"/>
        <v>444907</v>
      </c>
      <c r="H38" s="100">
        <f t="shared" si="3"/>
        <v>0</v>
      </c>
      <c r="I38" s="100">
        <f t="shared" si="3"/>
        <v>295</v>
      </c>
      <c r="J38" s="101">
        <f t="shared" si="3"/>
        <v>155069</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[1]МАКЕТ!E182</f>
        <v>450900</v>
      </c>
      <c r="F39" s="107">
        <f t="shared" si="1"/>
        <v>329238</v>
      </c>
      <c r="G39" s="108">
        <f>[1]МАКЕТ!G182</f>
        <v>291525</v>
      </c>
      <c r="H39" s="109">
        <f>[1]МАКЕТ!H182</f>
        <v>0</v>
      </c>
      <c r="I39" s="109">
        <f>[1]МАКЕТ!I182</f>
        <v>0</v>
      </c>
      <c r="J39" s="110">
        <f>[1]МАКЕТ!J182</f>
        <v>37713</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[1]МАКЕТ!E185</f>
        <v>22700</v>
      </c>
      <c r="F40" s="164">
        <f t="shared" si="1"/>
        <v>111559</v>
      </c>
      <c r="G40" s="165">
        <f>[1]МАКЕТ!G185</f>
        <v>100317</v>
      </c>
      <c r="H40" s="166">
        <f>[1]МАКЕТ!H185</f>
        <v>0</v>
      </c>
      <c r="I40" s="166">
        <f>[1]МАКЕТ!I185</f>
        <v>0</v>
      </c>
      <c r="J40" s="167">
        <f>[1]МАКЕТ!J185</f>
        <v>11242</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+[1]МАКЕТ!E191+[1]МАКЕТ!E197</f>
        <v>147400</v>
      </c>
      <c r="F41" s="164">
        <f t="shared" si="1"/>
        <v>106114</v>
      </c>
      <c r="G41" s="165">
        <f>+[1]МАКЕТ!G191+[1]МАКЕТ!G197</f>
        <v>0</v>
      </c>
      <c r="H41" s="166">
        <f>+[1]МАКЕТ!H191+[1]МАКЕТ!H197</f>
        <v>0</v>
      </c>
      <c r="I41" s="166">
        <f>+[1]МАКЕТ!I191+[1]МАКЕТ!I197</f>
        <v>0</v>
      </c>
      <c r="J41" s="167">
        <f>+[1]МАКЕТ!J191+[1]МАКЕТ!J197</f>
        <v>106114</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+[1]МАКЕТ!E198+[1]МАКЕТ!E216+[1]МАКЕТ!E263</f>
        <v>70500</v>
      </c>
      <c r="F42" s="164">
        <f t="shared" si="1"/>
        <v>53360</v>
      </c>
      <c r="G42" s="165">
        <f>+[1]МАКЕТ!G198+[1]МАКЕТ!G216+[1]МАКЕТ!G263</f>
        <v>53065</v>
      </c>
      <c r="H42" s="166">
        <f>+[1]МАКЕТ!H198+[1]МАКЕТ!H216+[1]МАКЕТ!H263</f>
        <v>0</v>
      </c>
      <c r="I42" s="166">
        <f>+[1]МАКЕТ!I198+[1]МАКЕТ!I216+[1]МАКЕТ!I263</f>
        <v>295</v>
      </c>
      <c r="J42" s="167">
        <f>+[1]МАКЕТ!J198+[1]МАКЕТ!J216+[1]МАКЕТ!J263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+[1]МАКЕТ!E220+[1]МАКЕТ!E226+[1]МАКЕТ!E229+[1]МАКЕТ!E230+[1]МАКЕТ!E231+[1]МАКЕТ!E232+[1]МАКЕТ!E233</f>
        <v>0</v>
      </c>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[1]МАКЕТ!E267+[1]МАКЕТ!E268+[1]МАКЕТ!E276+[1]МАКЕТ!E279</f>
        <v>0</v>
      </c>
      <c r="F48" s="164">
        <f t="shared" si="1"/>
        <v>0</v>
      </c>
      <c r="G48" s="165">
        <f>[1]МАКЕТ!G267+[1]МАКЕТ!G268+[1]МАКЕТ!G276+[1]МАКЕТ!G279</f>
        <v>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[1]МАКЕТ!E288</f>
        <v>0</v>
      </c>
      <c r="F52" s="237">
        <f t="shared" si="1"/>
        <v>0</v>
      </c>
      <c r="G52" s="238">
        <f>[1]МАКЕТ!G288</f>
        <v>0</v>
      </c>
      <c r="H52" s="239">
        <f>[1]МАКЕТ!H288</f>
        <v>0</v>
      </c>
      <c r="I52" s="239">
        <f>[1]МАКЕТ!I288</f>
        <v>0</v>
      </c>
      <c r="J52" s="240">
        <f>[1]МАКЕТ!J288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+[1]МАКЕТ!E289</f>
        <v>0</v>
      </c>
      <c r="F53" s="245">
        <f t="shared" si="1"/>
        <v>0</v>
      </c>
      <c r="G53" s="246">
        <f>+[1]МАКЕТ!G289</f>
        <v>0</v>
      </c>
      <c r="H53" s="247">
        <f>+[1]МАКЕТ!H289</f>
        <v>0</v>
      </c>
      <c r="I53" s="247">
        <f>+[1]МАКЕТ!I289</f>
        <v>0</v>
      </c>
      <c r="J53" s="248">
        <f>+[1]МАКЕТ!J289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688400</v>
      </c>
      <c r="F54" s="254">
        <f t="shared" si="4"/>
        <v>603046</v>
      </c>
      <c r="G54" s="255">
        <f t="shared" si="4"/>
        <v>432168</v>
      </c>
      <c r="H54" s="256">
        <f t="shared" si="4"/>
        <v>0</v>
      </c>
      <c r="I54" s="257">
        <f t="shared" si="4"/>
        <v>0</v>
      </c>
      <c r="J54" s="258">
        <f t="shared" si="4"/>
        <v>170878</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+[1]МАКЕТ!E349+[1]МАКЕТ!E363+[1]МАКЕТ!E376</f>
        <v>0</v>
      </c>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+[1]МАКЕТ!E371+[1]МАКЕТ!E379+[1]МАКЕТ!E384+[1]МАКЕТ!E387+[1]МАКЕТ!E390+[1]МАКЕТ!E393+[1]МАКЕТ!E394+[1]МАКЕТ!E397+[1]МАКЕТ!E410+[1]МАКЕТ!E411+[1]МАКЕТ!E412+[1]МАКЕТ!E413+[1]МАКЕТ!E414</f>
        <v>688400</v>
      </c>
      <c r="F56" s="265">
        <f t="shared" si="1"/>
        <v>432168</v>
      </c>
      <c r="G56" s="266">
        <f>+[1]МАКЕТ!G371+[1]МАКЕТ!G379+[1]МАКЕТ!G384+[1]МАКЕТ!G387+[1]МАКЕТ!G390+[1]МАКЕТ!G393+[1]МАКЕТ!G394+[1]МАКЕТ!G397+[1]МАКЕТ!G410+[1]МАКЕТ!G411+[1]МАКЕТ!G412+[1]МАКЕТ!G413+[1]МАКЕТ!G414</f>
        <v>432168</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+[1]МАКЕТ!E410+[1]МАКЕТ!E411+[1]МАКЕТ!E412+[1]МАКЕТ!E413+[1]МАКЕТ!E414</f>
        <v>0</v>
      </c>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[1]МАКЕТ!E393</f>
        <v>0</v>
      </c>
      <c r="F58" s="276">
        <f t="shared" si="1"/>
        <v>0</v>
      </c>
      <c r="G58" s="277">
        <f>[1]МАКЕТ!G393</f>
        <v>0</v>
      </c>
      <c r="H58" s="278">
        <f>[1]МАКЕТ!H393</f>
        <v>0</v>
      </c>
      <c r="I58" s="278">
        <f>[1]МАКЕТ!I393</f>
        <v>0</v>
      </c>
      <c r="J58" s="279">
        <f>[1]МАКЕТ!J393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[1]МАКЕТ!E400</f>
        <v>0</v>
      </c>
      <c r="F60" s="195">
        <f t="shared" si="1"/>
        <v>170878</v>
      </c>
      <c r="G60" s="196">
        <f>[1]МАКЕТ!G400</f>
        <v>0</v>
      </c>
      <c r="H60" s="197">
        <f>[1]МАКЕТ!H400</f>
        <v>0</v>
      </c>
      <c r="I60" s="197">
        <f>[1]МАКЕТ!I400</f>
        <v>0</v>
      </c>
      <c r="J60" s="198">
        <f>[1]МАКЕТ!J400</f>
        <v>170878</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+[1]МАКЕТ!E240</f>
        <v>0</v>
      </c>
      <c r="F61" s="288">
        <f t="shared" si="1"/>
        <v>0</v>
      </c>
      <c r="G61" s="289">
        <f>+[1]МАКЕТ!G240</f>
        <v>0</v>
      </c>
      <c r="H61" s="290">
        <f>+[1]МАКЕТ!H240</f>
        <v>0</v>
      </c>
      <c r="I61" s="290">
        <f>+[1]МАКЕТ!I240</f>
        <v>0</v>
      </c>
      <c r="J61" s="291">
        <f>+[1]МАКЕТ!J240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5625</v>
      </c>
      <c r="G62" s="297">
        <f t="shared" si="5"/>
        <v>-9889</v>
      </c>
      <c r="H62" s="298">
        <f t="shared" si="5"/>
        <v>0</v>
      </c>
      <c r="I62" s="298">
        <f t="shared" si="5"/>
        <v>-295</v>
      </c>
      <c r="J62" s="299">
        <f t="shared" si="5"/>
        <v>15809</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-5625</v>
      </c>
      <c r="G64" s="308">
        <f t="shared" ref="G64:L64" si="7">SUM(+G66+G74+G75+G82+G83+G84+G87+G88+G89+G90+G91+G92+G93)</f>
        <v>9889</v>
      </c>
      <c r="H64" s="309">
        <f>SUM(+H66+H74+H75+H82+H83+H84+H87+H88+H89+H90+H91+H92+H93)</f>
        <v>0</v>
      </c>
      <c r="I64" s="309">
        <f>SUM(+I66+I74+I75+I82+I83+I84+I87+I88+I89+I90+I91+I92+I93)</f>
        <v>295</v>
      </c>
      <c r="J64" s="310">
        <f>SUM(+J66+J74+J75+J82+J83+J84+J87+J88+J89+J90+J91+J92+J93)</f>
        <v>-15809</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-5570</v>
      </c>
      <c r="G84" s="271">
        <f t="shared" ref="G84:M84" si="10">+G85+G86</f>
        <v>10239</v>
      </c>
      <c r="H84" s="272">
        <f>+H85+H86</f>
        <v>0</v>
      </c>
      <c r="I84" s="272">
        <f>+I85+I86</f>
        <v>0</v>
      </c>
      <c r="J84" s="273">
        <f>+J85+J86</f>
        <v>-15809</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+[1]МАКЕТ!E509+[1]МАКЕТ!E512+[1]МАКЕТ!E532</f>
        <v>0</v>
      </c>
      <c r="F86" s="341">
        <f t="shared" si="1"/>
        <v>-5570</v>
      </c>
      <c r="G86" s="342">
        <f>+[1]МАКЕТ!G509+[1]МАКЕТ!G512+[1]МАКЕТ!G532</f>
        <v>10239</v>
      </c>
      <c r="H86" s="343">
        <f>+[1]МАКЕТ!H509+[1]МАКЕТ!H512+[1]МАКЕТ!H532</f>
        <v>0</v>
      </c>
      <c r="I86" s="343">
        <f>+[1]МАКЕТ!I509+[1]МАКЕТ!I512+[1]МАКЕТ!I532</f>
        <v>0</v>
      </c>
      <c r="J86" s="344">
        <f>+[1]МАКЕТ!J509+[1]МАКЕТ!J512+[1]МАКЕТ!J532</f>
        <v>-15809</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+[1]МАКЕТ!E561+[1]МАКЕТ!E562+[1]МАКЕТ!E563+[1]МАКЕТ!E564+[1]МАКЕТ!E565+[1]МАКЕТ!E566+[1]МАКЕТ!E567</f>
        <v>0</v>
      </c>
      <c r="F89" s="164">
        <f t="shared" si="11"/>
        <v>-55</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-55</v>
      </c>
      <c r="J89" s="167">
        <f>+[1]МАКЕТ!J561+[1]МАКЕТ!J562+[1]МАКЕТ!J563+[1]МАКЕТ!J564+[1]МАКЕТ!J565+[1]МАКЕТ!J566+[1]МАКЕТ!J567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[1]МАКЕТ!E579</f>
        <v>0</v>
      </c>
      <c r="F93" s="116">
        <f t="shared" si="11"/>
        <v>0</v>
      </c>
      <c r="G93" s="117">
        <f>[1]МАКЕТ!G579</f>
        <v>-350</v>
      </c>
      <c r="H93" s="118">
        <f>[1]МАКЕТ!H579</f>
        <v>0</v>
      </c>
      <c r="I93" s="118">
        <f>[1]МАКЕТ!I579</f>
        <v>350</v>
      </c>
      <c r="J93" s="119">
        <f>[1]МАКЕТ!J579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t="str">
        <f>+[1]МАКЕТ!H593</f>
        <v>n.balkandzhieva@rio-ruse.org</v>
      </c>
      <c r="C105" s="379"/>
      <c r="D105" s="379"/>
      <c r="E105" s="384"/>
      <c r="F105" s="19"/>
      <c r="G105" s="385" t="str">
        <f>+[1]МАКЕТ!E593</f>
        <v>082834529</v>
      </c>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10" t="s">
        <v>162</v>
      </c>
      <c r="H106" s="410"/>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9"/>
      <c r="H112" s="3"/>
      <c r="I112" s="405" t="str">
        <f>+[1]МАКЕТ!G591</f>
        <v>Росица Георгиева</v>
      </c>
      <c r="J112" s="405"/>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80" workbookViewId="0">
      <selection activeCell="H29" sqref="H29"/>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167</v>
      </c>
      <c r="G11" s="403">
        <f>[1]МАКЕТ!F9</f>
        <v>44834</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0</v>
      </c>
      <c r="F15" s="404" t="s">
        <v>168</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169</v>
      </c>
      <c r="F17" s="408" t="s">
        <v>170</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[1]СЕС!E22+[1]СЕС!E28+[1]СЕС!E33+[1]СЕС!E39+[1]СЕС!E44+[1]СЕС!E49+[1]СЕС!E55+[1]СЕС!E58+[1]СЕС!E61+[1]СЕС!E62+[1]СЕС!E69+[1]СЕС!E70+[1]СЕС!E71</f>
        <v>0</v>
      </c>
      <c r="F23" s="107">
        <f t="shared" ref="F23:F86" si="1">+G23+H23+I23+J23</f>
        <v>0</v>
      </c>
      <c r="G23" s="108">
        <f>[1]СЕС!G22+[1]СЕС!G28+[1]СЕС!G33+[1]СЕС!G39+[1]СЕС!G44+[1]СЕС!G49+[1]СЕС!G55+[1]СЕС!G58+[1]СЕС!G61+[1]СЕС!G62+[1]СЕС!G69+[1]СЕС!G70+[1]СЕС!G71</f>
        <v>0</v>
      </c>
      <c r="H23" s="109">
        <f>[1]СЕС!H22+[1]СЕС!H28+[1]СЕС!H33+[1]СЕС!H39+[1]СЕС!H44+[1]СЕС!H49+[1]СЕС!H55+[1]СЕС!H58+[1]СЕС!H61+[1]СЕС!H62+[1]СЕС!H69+[1]СЕС!H70+[1]СЕС!H71</f>
        <v>0</v>
      </c>
      <c r="I23" s="109">
        <f>[1]СЕС!I22+[1]СЕС!I28+[1]СЕС!I33+[1]СЕС!I39+[1]СЕС!I44+[1]СЕС!I49+[1]СЕС!I55+[1]СЕС!I58+[1]СЕС!I61+[1]СЕС!I62+[1]СЕС!I69+[1]СЕС!I70+[1]СЕС!I71</f>
        <v>0</v>
      </c>
      <c r="J23" s="110">
        <f>[1]СЕС!J22+[1]СЕС!J28+[1]СЕС!J33+[1]СЕС!J39+[1]СЕС!J44+[1]СЕС!J49+[1]СЕС!J55+[1]СЕС!J58+[1]СЕС!J61+[1]СЕС!J62+[1]СЕС!J69+[1]СЕС!J70+[1]СЕС!J71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[1]СЕС!E72</f>
        <v>0</v>
      </c>
      <c r="F26" s="129">
        <f t="shared" si="1"/>
        <v>0</v>
      </c>
      <c r="G26" s="130">
        <f>[1]СЕС!G72</f>
        <v>0</v>
      </c>
      <c r="H26" s="131">
        <f>[1]СЕС!H72</f>
        <v>0</v>
      </c>
      <c r="I26" s="131">
        <f>[1]СЕС!I72</f>
        <v>0</v>
      </c>
      <c r="J26" s="132">
        <f>[1]СЕС!J72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[1]СЕС!E73</f>
        <v>0</v>
      </c>
      <c r="F27" s="136">
        <f t="shared" si="1"/>
        <v>0</v>
      </c>
      <c r="G27" s="137">
        <f>[1]СЕС!G73</f>
        <v>0</v>
      </c>
      <c r="H27" s="138">
        <f>[1]СЕС!H73</f>
        <v>0</v>
      </c>
      <c r="I27" s="138">
        <f>[1]СЕС!I73</f>
        <v>0</v>
      </c>
      <c r="J27" s="139">
        <f>[1]СЕС!J73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[1]СЕС!E75</f>
        <v>0</v>
      </c>
      <c r="F28" s="144">
        <f t="shared" si="1"/>
        <v>0</v>
      </c>
      <c r="G28" s="145">
        <f>[1]СЕС!G75</f>
        <v>0</v>
      </c>
      <c r="H28" s="146">
        <f>[1]СЕС!H75</f>
        <v>0</v>
      </c>
      <c r="I28" s="146">
        <f>[1]СЕС!I75</f>
        <v>0</v>
      </c>
      <c r="J28" s="147">
        <f>[1]СЕС!J75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+[1]СЕС!E76+[1]СЕС!E77</f>
        <v>0</v>
      </c>
      <c r="F29" s="152">
        <f t="shared" si="1"/>
        <v>0</v>
      </c>
      <c r="G29" s="153">
        <f>+[1]СЕС!G76+[1]СЕС!G77</f>
        <v>0</v>
      </c>
      <c r="H29" s="154">
        <f>+[1]СЕС!H76+[1]СЕС!H77</f>
        <v>0</v>
      </c>
      <c r="I29" s="154">
        <f>+[1]СЕС!I76+[1]СЕС!I77</f>
        <v>0</v>
      </c>
      <c r="J29" s="155">
        <f>+[1]СЕС!J76+[1]СЕС!J77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[1]СЕС!E87+[1]СЕС!E90+[1]СЕС!E91</f>
        <v>0</v>
      </c>
      <c r="F30" s="158">
        <f t="shared" si="1"/>
        <v>0</v>
      </c>
      <c r="G30" s="159">
        <f>[1]СЕС!G87+[1]СЕС!G90+[1]СЕС!G91</f>
        <v>0</v>
      </c>
      <c r="H30" s="160">
        <f>[1]СЕС!H87+[1]СЕС!H90+[1]СЕС!H91</f>
        <v>0</v>
      </c>
      <c r="I30" s="160">
        <f>[1]СЕС!I87+[1]СЕС!I90+[1]СЕС!I91</f>
        <v>0</v>
      </c>
      <c r="J30" s="161">
        <f>[1]СЕС!J87+[1]СЕС!J90+[1]СЕС!J91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[1]СЕС!E105</f>
        <v>0</v>
      </c>
      <c r="F31" s="164">
        <f t="shared" si="1"/>
        <v>0</v>
      </c>
      <c r="G31" s="165">
        <f>[1]СЕС!G105</f>
        <v>0</v>
      </c>
      <c r="H31" s="166">
        <f>[1]СЕС!H105</f>
        <v>0</v>
      </c>
      <c r="I31" s="166">
        <f>[1]СЕС!I105</f>
        <v>0</v>
      </c>
      <c r="J31" s="167">
        <f>[1]СЕС!J105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[1]СЕС!E109+[1]СЕС!E116+[1]СЕС!E132+[1]СЕС!E133</f>
        <v>0</v>
      </c>
      <c r="F32" s="164">
        <f t="shared" si="1"/>
        <v>0</v>
      </c>
      <c r="G32" s="165">
        <f>[1]СЕС!G109+[1]СЕС!G116+[1]СЕС!G132+[1]СЕС!G133</f>
        <v>0</v>
      </c>
      <c r="H32" s="166">
        <f>[1]СЕС!H109+[1]СЕС!H116+[1]СЕС!H132+[1]СЕС!H133</f>
        <v>0</v>
      </c>
      <c r="I32" s="166">
        <f>[1]СЕС!I109+[1]СЕС!I116+[1]СЕС!I132+[1]СЕС!I133</f>
        <v>0</v>
      </c>
      <c r="J32" s="167">
        <f>[1]СЕС!J109+[1]СЕС!J116+[1]СЕС!J132+[1]СЕС!J133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[1]СЕС!E120</f>
        <v>0</v>
      </c>
      <c r="F33" s="116">
        <f t="shared" si="1"/>
        <v>0</v>
      </c>
      <c r="G33" s="117">
        <f>[1]СЕС!G120</f>
        <v>0</v>
      </c>
      <c r="H33" s="118">
        <f>[1]СЕС!H120</f>
        <v>0</v>
      </c>
      <c r="I33" s="118">
        <f>[1]СЕС!I120</f>
        <v>0</v>
      </c>
      <c r="J33" s="119">
        <f>[1]СЕС!J120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+[1]СЕС!E134</f>
        <v>0</v>
      </c>
      <c r="F36" s="187">
        <f t="shared" si="1"/>
        <v>0</v>
      </c>
      <c r="G36" s="188">
        <f>+[1]СЕС!G134</f>
        <v>0</v>
      </c>
      <c r="H36" s="189">
        <f>+[1]СЕС!H134</f>
        <v>0</v>
      </c>
      <c r="I36" s="189">
        <f>+[1]СЕС!I134</f>
        <v>0</v>
      </c>
      <c r="J36" s="190">
        <f>+[1]СЕС!J134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[1]СЕС!E137+[1]СЕС!E146+[1]СЕС!E155</f>
        <v>0</v>
      </c>
      <c r="F37" s="195">
        <f t="shared" si="1"/>
        <v>0</v>
      </c>
      <c r="G37" s="196">
        <f>[1]СЕС!G137+[1]СЕС!G146+[1]СЕС!G155</f>
        <v>0</v>
      </c>
      <c r="H37" s="197">
        <f>[1]СЕС!H137+[1]СЕС!H146+[1]СЕС!H155</f>
        <v>0</v>
      </c>
      <c r="I37" s="197">
        <f>[1]СЕС!I137+[1]СЕС!I146+[1]СЕС!I155</f>
        <v>0</v>
      </c>
      <c r="J37" s="198">
        <f>[1]СЕС!J137+[1]СЕС!J146+[1]СЕС!J155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59778</v>
      </c>
      <c r="G38" s="99">
        <f t="shared" si="3"/>
        <v>0</v>
      </c>
      <c r="H38" s="100">
        <f t="shared" si="3"/>
        <v>0</v>
      </c>
      <c r="I38" s="100">
        <f t="shared" si="3"/>
        <v>38498</v>
      </c>
      <c r="J38" s="101">
        <f t="shared" si="3"/>
        <v>21280</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[1]СЕС!E182</f>
        <v>0</v>
      </c>
      <c r="F39" s="107">
        <f t="shared" si="1"/>
        <v>36807</v>
      </c>
      <c r="G39" s="108">
        <f>[1]СЕС!G182</f>
        <v>0</v>
      </c>
      <c r="H39" s="109">
        <f>[1]СЕС!H182</f>
        <v>0</v>
      </c>
      <c r="I39" s="109">
        <f>[1]СЕС!I182</f>
        <v>26508</v>
      </c>
      <c r="J39" s="110">
        <f>[1]СЕС!J182</f>
        <v>10299</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[1]СЕС!E185</f>
        <v>0</v>
      </c>
      <c r="F40" s="164">
        <f t="shared" si="1"/>
        <v>0</v>
      </c>
      <c r="G40" s="165">
        <f>[1]СЕС!G185</f>
        <v>0</v>
      </c>
      <c r="H40" s="166">
        <f>[1]СЕС!H185</f>
        <v>0</v>
      </c>
      <c r="I40" s="166">
        <f>[1]СЕС!I185</f>
        <v>0</v>
      </c>
      <c r="J40" s="167">
        <f>[1]СЕС!J185</f>
        <v>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+[1]СЕС!E191+[1]СЕС!E197</f>
        <v>0</v>
      </c>
      <c r="F41" s="164">
        <f t="shared" si="1"/>
        <v>11971</v>
      </c>
      <c r="G41" s="165">
        <f>+[1]СЕС!G191+[1]СЕС!G197</f>
        <v>0</v>
      </c>
      <c r="H41" s="166">
        <f>+[1]СЕС!H191+[1]СЕС!H197</f>
        <v>0</v>
      </c>
      <c r="I41" s="166">
        <f>+[1]СЕС!I191+[1]СЕС!I197</f>
        <v>9010</v>
      </c>
      <c r="J41" s="167">
        <f>+[1]СЕС!J191+[1]СЕС!J197</f>
        <v>2961</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+[1]СЕС!E198+[1]СЕС!E216+[1]СЕС!E263</f>
        <v>0</v>
      </c>
      <c r="F42" s="164">
        <f t="shared" si="1"/>
        <v>11000</v>
      </c>
      <c r="G42" s="165">
        <f>+[1]СЕС!G198+[1]СЕС!G216+[1]СЕС!G263</f>
        <v>0</v>
      </c>
      <c r="H42" s="166">
        <f>+[1]СЕС!H198+[1]СЕС!H216+[1]СЕС!H263</f>
        <v>0</v>
      </c>
      <c r="I42" s="166">
        <f>+[1]СЕС!I198+[1]СЕС!I216+[1]СЕС!I263</f>
        <v>2980</v>
      </c>
      <c r="J42" s="167">
        <f>+[1]СЕС!J198+[1]СЕС!J216+[1]СЕС!J263</f>
        <v>8020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+[1]СЕС!E220+[1]СЕС!E226+[1]СЕС!E229+[1]СЕС!E230+[1]СЕС!E231+[1]СЕС!E232+[1]СЕС!E233</f>
        <v>0</v>
      </c>
      <c r="F43" s="116">
        <f t="shared" si="1"/>
        <v>0</v>
      </c>
      <c r="G43" s="117">
        <f>+[1]СЕС!G220+[1]СЕС!G226+[1]СЕС!G229+[1]СЕС!G230+[1]СЕС!G231+[1]СЕС!G232+[1]СЕС!G233</f>
        <v>0</v>
      </c>
      <c r="H43" s="118">
        <f>+[1]СЕС!H220+[1]СЕС!H226+[1]СЕС!H229+[1]СЕС!H230+[1]СЕС!H231+[1]СЕС!H232+[1]СЕС!H233</f>
        <v>0</v>
      </c>
      <c r="I43" s="118">
        <f>+[1]СЕС!I220+[1]СЕС!I226+[1]СЕС!I229+[1]СЕС!I230+[1]СЕС!I231+[1]СЕС!I232+[1]СЕС!I233</f>
        <v>0</v>
      </c>
      <c r="J43" s="119">
        <f>+[1]СЕС!J220+[1]СЕС!J226+[1]СЕС!J229+[1]СЕС!J230+[1]СЕС!J231+[1]СЕС!J232+[1]СЕС!J233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+[1]СЕС!E229+[1]СЕС!E230+[1]СЕС!E231+[1]СЕС!E232+[1]СЕС!E235+[1]СЕС!E236+[1]СЕС!E239</f>
        <v>0</v>
      </c>
      <c r="F44" s="215">
        <f t="shared" si="1"/>
        <v>0</v>
      </c>
      <c r="G44" s="216">
        <f>+[1]СЕС!G229+[1]СЕС!G230+[1]СЕС!G231+[1]СЕС!G232+[1]СЕС!G235+[1]СЕС!G236+[1]СЕС!G239</f>
        <v>0</v>
      </c>
      <c r="H44" s="217">
        <f>+[1]СЕС!H229+[1]СЕС!H230+[1]СЕС!H231+[1]СЕС!H232+[1]СЕС!H235+[1]СЕС!H236+[1]СЕС!H239</f>
        <v>0</v>
      </c>
      <c r="I44" s="218">
        <f>+[1]СЕС!I229+[1]СЕС!I230+[1]СЕС!I231+[1]СЕС!I232+[1]СЕС!I235+[1]СЕС!I236+[1]СЕС!I239</f>
        <v>0</v>
      </c>
      <c r="J44" s="219">
        <f>+[1]СЕС!J229+[1]СЕС!J230+[1]СЕС!J231+[1]СЕС!J232+[1]СЕС!J235+[1]СЕС!J236+[1]СЕС!J239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+[1]СЕС!E247+[1]СЕС!E248+[1]СЕС!E249+[1]СЕС!E250</f>
        <v>0</v>
      </c>
      <c r="F45" s="223">
        <f t="shared" si="1"/>
        <v>0</v>
      </c>
      <c r="G45" s="224">
        <f>+[1]СЕС!G247+[1]СЕС!G248+[1]СЕС!G249+[1]СЕС!G250</f>
        <v>0</v>
      </c>
      <c r="H45" s="225">
        <f>+[1]СЕС!H247+[1]СЕС!H248+[1]СЕС!H249+[1]СЕС!H250</f>
        <v>0</v>
      </c>
      <c r="I45" s="225">
        <f>+[1]СЕС!I247+[1]СЕС!I248+[1]СЕС!I249+[1]СЕС!I250</f>
        <v>0</v>
      </c>
      <c r="J45" s="226">
        <f>+[1]СЕС!J247+[1]СЕС!J248+[1]СЕС!J249+[1]СЕС!J250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+[1]СЕС!E248</f>
        <v>0</v>
      </c>
      <c r="F46" s="215">
        <f t="shared" si="1"/>
        <v>0</v>
      </c>
      <c r="G46" s="216">
        <f>+[1]СЕС!G248</f>
        <v>0</v>
      </c>
      <c r="H46" s="217">
        <f>+[1]СЕС!H248</f>
        <v>0</v>
      </c>
      <c r="I46" s="218">
        <f>+[1]СЕС!I248</f>
        <v>0</v>
      </c>
      <c r="J46" s="219">
        <f>+[1]СЕС!J248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+[1]СЕС!E257+[1]СЕС!E261+[1]СЕС!E262+[1]СЕС!E264</f>
        <v>0</v>
      </c>
      <c r="F47" s="164">
        <f t="shared" si="1"/>
        <v>0</v>
      </c>
      <c r="G47" s="165">
        <f>+[1]СЕС!G257+[1]СЕС!G261+[1]СЕС!G262+[1]СЕС!G264</f>
        <v>0</v>
      </c>
      <c r="H47" s="166">
        <f>+[1]СЕС!H257+[1]СЕС!H261+[1]СЕС!H262+[1]СЕС!H264</f>
        <v>0</v>
      </c>
      <c r="I47" s="166">
        <f>+[1]СЕС!I257+[1]СЕС!I261+[1]СЕС!I262+[1]СЕС!I264</f>
        <v>0</v>
      </c>
      <c r="J47" s="167">
        <f>+[1]СЕС!J257+[1]СЕС!J261+[1]СЕС!J262+[1]СЕС!J264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[1]СЕС!E267+[1]СЕС!E268+[1]СЕС!E276+[1]СЕС!E279</f>
        <v>0</v>
      </c>
      <c r="F48" s="164">
        <f t="shared" si="1"/>
        <v>0</v>
      </c>
      <c r="G48" s="165">
        <f>[1]СЕС!G267+[1]СЕС!G268+[1]СЕС!G276+[1]СЕС!G279</f>
        <v>0</v>
      </c>
      <c r="H48" s="166">
        <f>[1]СЕС!H267+[1]СЕС!H268+[1]СЕС!H276+[1]СЕС!H279</f>
        <v>0</v>
      </c>
      <c r="I48" s="166">
        <f>[1]СЕС!I267+[1]СЕС!I268+[1]СЕС!I276+[1]СЕС!I279</f>
        <v>0</v>
      </c>
      <c r="J48" s="167">
        <f>[1]СЕС!J267+[1]СЕС!J268+[1]СЕС!J276+[1]СЕС!J279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+[1]СЕС!E280</f>
        <v>0</v>
      </c>
      <c r="F49" s="164">
        <f t="shared" si="1"/>
        <v>0</v>
      </c>
      <c r="G49" s="165">
        <f>+[1]СЕС!G280</f>
        <v>0</v>
      </c>
      <c r="H49" s="166">
        <f>+[1]СЕС!H280</f>
        <v>0</v>
      </c>
      <c r="I49" s="166">
        <f>+[1]СЕС!I280</f>
        <v>0</v>
      </c>
      <c r="J49" s="167">
        <f>+[1]СЕС!J280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+[1]СЕС!E285</f>
        <v>0</v>
      </c>
      <c r="F50" s="116">
        <f t="shared" si="1"/>
        <v>0</v>
      </c>
      <c r="G50" s="117">
        <f>+[1]СЕС!G285</f>
        <v>0</v>
      </c>
      <c r="H50" s="118">
        <f>+[1]СЕС!H285</f>
        <v>0</v>
      </c>
      <c r="I50" s="118">
        <f>+[1]СЕС!I285</f>
        <v>0</v>
      </c>
      <c r="J50" s="119">
        <f>+[1]СЕС!J285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[1]СЕС!E286</f>
        <v>0</v>
      </c>
      <c r="F51" s="230">
        <f t="shared" si="1"/>
        <v>0</v>
      </c>
      <c r="G51" s="231">
        <f>[1]СЕС!G286</f>
        <v>0</v>
      </c>
      <c r="H51" s="232">
        <f>[1]СЕС!H286</f>
        <v>0</v>
      </c>
      <c r="I51" s="232">
        <f>[1]СЕС!I286</f>
        <v>0</v>
      </c>
      <c r="J51" s="233">
        <f>[1]СЕС!J286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[1]СЕС!E288</f>
        <v>0</v>
      </c>
      <c r="F52" s="237">
        <f t="shared" si="1"/>
        <v>0</v>
      </c>
      <c r="G52" s="238">
        <f>[1]СЕС!G288</f>
        <v>0</v>
      </c>
      <c r="H52" s="239">
        <f>[1]СЕС!H288</f>
        <v>0</v>
      </c>
      <c r="I52" s="239">
        <f>[1]СЕС!I288</f>
        <v>0</v>
      </c>
      <c r="J52" s="240">
        <f>[1]СЕС!J288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+[1]СЕС!E289</f>
        <v>0</v>
      </c>
      <c r="F53" s="245">
        <f t="shared" si="1"/>
        <v>0</v>
      </c>
      <c r="G53" s="246">
        <f>+[1]СЕС!G289</f>
        <v>0</v>
      </c>
      <c r="H53" s="247">
        <f>+[1]СЕС!H289</f>
        <v>0</v>
      </c>
      <c r="I53" s="247">
        <f>+[1]СЕС!I289</f>
        <v>0</v>
      </c>
      <c r="J53" s="248">
        <f>+[1]СЕС!J289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54208</v>
      </c>
      <c r="G54" s="255">
        <f t="shared" si="4"/>
        <v>0</v>
      </c>
      <c r="H54" s="256">
        <f t="shared" si="4"/>
        <v>0</v>
      </c>
      <c r="I54" s="257">
        <f t="shared" si="4"/>
        <v>54208</v>
      </c>
      <c r="J54" s="258">
        <f t="shared" si="4"/>
        <v>0</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+[1]СЕС!E349+[1]СЕС!E363+[1]СЕС!E376</f>
        <v>0</v>
      </c>
      <c r="F55" s="260">
        <f t="shared" si="1"/>
        <v>0</v>
      </c>
      <c r="G55" s="261">
        <f>+[1]СЕС!G349+[1]СЕС!G363+[1]СЕС!G376</f>
        <v>0</v>
      </c>
      <c r="H55" s="262">
        <f>+[1]СЕС!H349+[1]СЕС!H363+[1]СЕС!H376</f>
        <v>0</v>
      </c>
      <c r="I55" s="262">
        <f>+[1]СЕС!I349+[1]СЕС!I363+[1]СЕС!I376</f>
        <v>0</v>
      </c>
      <c r="J55" s="263">
        <f>+[1]СЕС!J349+[1]СЕС!J363+[1]СЕС!J376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+[1]СЕС!E371+[1]СЕС!E379+[1]СЕС!E384+[1]СЕС!E387+[1]СЕС!E390+[1]СЕС!E393+[1]СЕС!E394+[1]СЕС!E397+[1]СЕС!E410+[1]СЕС!E411+[1]СЕС!E412+[1]СЕС!E413+[1]СЕС!E414</f>
        <v>0</v>
      </c>
      <c r="F56" s="265">
        <f t="shared" si="1"/>
        <v>54208</v>
      </c>
      <c r="G56" s="266">
        <f>+[1]СЕС!G371+[1]СЕС!G379+[1]СЕС!G384+[1]СЕС!G387+[1]СЕС!G390+[1]СЕС!G393+[1]СЕС!G394+[1]СЕС!G397+[1]СЕС!G410+[1]СЕС!G411+[1]СЕС!G412+[1]СЕС!G413+[1]СЕС!G414</f>
        <v>0</v>
      </c>
      <c r="H56" s="267">
        <f>+[1]СЕС!H371+[1]СЕС!H379+[1]СЕС!H384+[1]СЕС!H387+[1]СЕС!H390+[1]СЕС!H393+[1]СЕС!H394+[1]СЕС!H397+[1]СЕС!H410+[1]СЕС!H411+[1]СЕС!H412+[1]СЕС!H413+[1]СЕС!H414</f>
        <v>0</v>
      </c>
      <c r="I56" s="267">
        <f>+[1]СЕС!I371+[1]СЕС!I379+[1]СЕС!I384+[1]СЕС!I387+[1]СЕС!I390+[1]СЕС!I393+[1]СЕС!I394+[1]СЕС!I397+[1]СЕС!I410+[1]СЕС!I411+[1]СЕС!I412+[1]СЕС!I413+[1]СЕС!I414</f>
        <v>54208</v>
      </c>
      <c r="J56" s="268">
        <f>+[1]СЕС!J371+[1]СЕС!J379+[1]СЕС!J384+[1]СЕС!J387+[1]СЕС!J390+[1]СЕС!J393+[1]СЕС!J394+[1]СЕС!J397+[1]СЕС!J410+[1]СЕС!J411+[1]СЕС!J412+[1]СЕС!J413+[1]СЕС!J414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+[1]СЕС!E410+[1]СЕС!E411+[1]СЕС!E412+[1]СЕС!E413+[1]СЕС!E414</f>
        <v>0</v>
      </c>
      <c r="F57" s="270">
        <f t="shared" si="1"/>
        <v>0</v>
      </c>
      <c r="G57" s="271">
        <f>+[1]СЕС!G410+[1]СЕС!G411+[1]СЕС!G412+[1]СЕС!G413+[1]СЕС!G414</f>
        <v>0</v>
      </c>
      <c r="H57" s="272">
        <f>+[1]СЕС!H410+[1]СЕС!H411+[1]СЕС!H412+[1]СЕС!H413+[1]СЕС!H414</f>
        <v>0</v>
      </c>
      <c r="I57" s="272">
        <f>+[1]СЕС!I410+[1]СЕС!I411+[1]СЕС!I412+[1]СЕС!I413+[1]СЕС!I414</f>
        <v>0</v>
      </c>
      <c r="J57" s="273">
        <f>+[1]СЕС!J410+[1]СЕС!J411+[1]СЕС!J412+[1]СЕС!J413+[1]СЕС!J414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[1]СЕС!E393</f>
        <v>0</v>
      </c>
      <c r="F58" s="276">
        <f t="shared" si="1"/>
        <v>0</v>
      </c>
      <c r="G58" s="277">
        <f>[1]СЕС!G393</f>
        <v>0</v>
      </c>
      <c r="H58" s="278">
        <f>[1]СЕС!H393</f>
        <v>0</v>
      </c>
      <c r="I58" s="278">
        <f>[1]СЕС!I393</f>
        <v>0</v>
      </c>
      <c r="J58" s="279">
        <f>[1]СЕС!J393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[1]СЕС!E400</f>
        <v>0</v>
      </c>
      <c r="F60" s="195">
        <f t="shared" si="1"/>
        <v>0</v>
      </c>
      <c r="G60" s="196">
        <f>[1]СЕС!G400</f>
        <v>0</v>
      </c>
      <c r="H60" s="197">
        <f>[1]СЕС!H400</f>
        <v>0</v>
      </c>
      <c r="I60" s="197">
        <f>[1]СЕС!I400</f>
        <v>0</v>
      </c>
      <c r="J60" s="198">
        <f>[1]СЕС!J400</f>
        <v>0</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+[1]СЕС!E240</f>
        <v>0</v>
      </c>
      <c r="F61" s="288">
        <f t="shared" si="1"/>
        <v>0</v>
      </c>
      <c r="G61" s="289">
        <f>+[1]СЕС!G240</f>
        <v>0</v>
      </c>
      <c r="H61" s="290">
        <f>+[1]СЕС!H240</f>
        <v>0</v>
      </c>
      <c r="I61" s="290">
        <f>+[1]СЕС!I240</f>
        <v>0</v>
      </c>
      <c r="J61" s="291">
        <f>+[1]СЕС!J240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-5570</v>
      </c>
      <c r="G62" s="297">
        <f t="shared" si="5"/>
        <v>0</v>
      </c>
      <c r="H62" s="298">
        <f t="shared" si="5"/>
        <v>0</v>
      </c>
      <c r="I62" s="298">
        <f t="shared" si="5"/>
        <v>15710</v>
      </c>
      <c r="J62" s="299">
        <f t="shared" si="5"/>
        <v>-21280</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5570</v>
      </c>
      <c r="G64" s="308">
        <f t="shared" ref="G64:L64" si="7">SUM(+G66+G74+G75+G82+G83+G84+G87+G88+G89+G90+G91+G92+G93)</f>
        <v>0</v>
      </c>
      <c r="H64" s="309">
        <f>SUM(+H66+H74+H75+H82+H83+H84+H87+H88+H89+H90+H91+H92+H93)</f>
        <v>0</v>
      </c>
      <c r="I64" s="309">
        <f>SUM(+I66+I74+I75+I82+I83+I84+I87+I88+I89+I90+I91+I92+I93)</f>
        <v>-15710</v>
      </c>
      <c r="J64" s="310">
        <f>SUM(+J66+J74+J75+J82+J83+J84+J87+J88+J89+J90+J91+J92+J93)</f>
        <v>21280</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+[1]СЕС!E470+[1]СЕС!E471+[1]СЕС!E474+[1]СЕС!E475+[1]СЕС!E478+[1]СЕС!E479+[1]СЕС!E483</f>
        <v>0</v>
      </c>
      <c r="F67" s="326">
        <f t="shared" si="1"/>
        <v>0</v>
      </c>
      <c r="G67" s="327">
        <f>+[1]СЕС!G470+[1]СЕС!G471+[1]СЕС!G474+[1]СЕС!G475+[1]СЕС!G478+[1]СЕС!G479+[1]СЕС!G483</f>
        <v>0</v>
      </c>
      <c r="H67" s="328">
        <f>+[1]СЕС!H470+[1]СЕС!H471+[1]СЕС!H474+[1]СЕС!H475+[1]СЕС!H478+[1]СЕС!H479+[1]СЕС!H483</f>
        <v>0</v>
      </c>
      <c r="I67" s="328">
        <f>+[1]СЕС!I470+[1]СЕС!I471+[1]СЕС!I474+[1]СЕС!I475+[1]СЕС!I478+[1]СЕС!I479+[1]СЕС!I483</f>
        <v>0</v>
      </c>
      <c r="J67" s="329">
        <f>+[1]СЕС!J470+[1]СЕС!J471+[1]СЕС!J474+[1]СЕС!J475+[1]СЕС!J478+[1]СЕС!J479+[1]СЕС!J483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+[1]СЕС!E472+[1]СЕС!E473+[1]СЕС!E476+[1]СЕС!E477+[1]СЕС!E480+[1]СЕС!E481+[1]СЕС!E482+[1]СЕС!E484</f>
        <v>0</v>
      </c>
      <c r="F68" s="334">
        <f t="shared" si="1"/>
        <v>0</v>
      </c>
      <c r="G68" s="335">
        <f>+[1]СЕС!G472+[1]СЕС!G473+[1]СЕС!G476+[1]СЕС!G477+[1]СЕС!G480+[1]СЕС!G481+[1]СЕС!G482+[1]СЕС!G484</f>
        <v>0</v>
      </c>
      <c r="H68" s="336">
        <f>+[1]СЕС!H472+[1]СЕС!H473+[1]СЕС!H476+[1]СЕС!H477+[1]СЕС!H480+[1]СЕС!H481+[1]СЕС!H482+[1]СЕС!H484</f>
        <v>0</v>
      </c>
      <c r="I68" s="336">
        <f>+[1]СЕС!I472+[1]СЕС!I473+[1]СЕС!I476+[1]СЕС!I477+[1]СЕС!I480+[1]СЕС!I481+[1]СЕС!I482+[1]СЕС!I484</f>
        <v>0</v>
      </c>
      <c r="J68" s="337">
        <f>+[1]СЕС!J472+[1]СЕС!J473+[1]СЕС!J476+[1]СЕС!J477+[1]СЕС!J480+[1]СЕС!J481+[1]СЕС!J482+[1]СЕС!J484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+[1]СЕС!E485</f>
        <v>0</v>
      </c>
      <c r="F69" s="334">
        <f t="shared" si="1"/>
        <v>0</v>
      </c>
      <c r="G69" s="335">
        <f>+[1]СЕС!G485</f>
        <v>0</v>
      </c>
      <c r="H69" s="336">
        <f>+[1]СЕС!H485</f>
        <v>0</v>
      </c>
      <c r="I69" s="336">
        <f>+[1]СЕС!I485</f>
        <v>0</v>
      </c>
      <c r="J69" s="337">
        <f>+[1]СЕС!J485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+[1]СЕС!E490</f>
        <v>0</v>
      </c>
      <c r="F70" s="334">
        <f t="shared" si="1"/>
        <v>0</v>
      </c>
      <c r="G70" s="335">
        <f>+[1]СЕС!G490</f>
        <v>0</v>
      </c>
      <c r="H70" s="336">
        <f>+[1]СЕС!H490</f>
        <v>0</v>
      </c>
      <c r="I70" s="336">
        <f>+[1]СЕС!I490</f>
        <v>0</v>
      </c>
      <c r="J70" s="337">
        <f>+[1]СЕС!J490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+[1]СЕС!E530</f>
        <v>0</v>
      </c>
      <c r="F71" s="334">
        <f t="shared" si="1"/>
        <v>0</v>
      </c>
      <c r="G71" s="335">
        <f>+[1]СЕС!G530</f>
        <v>0</v>
      </c>
      <c r="H71" s="336">
        <f>+[1]СЕС!H530</f>
        <v>0</v>
      </c>
      <c r="I71" s="336">
        <f>+[1]СЕС!I530</f>
        <v>0</v>
      </c>
      <c r="J71" s="337">
        <f>+[1]СЕС!J530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+[1]СЕС!E569+[1]СЕС!E570</f>
        <v>0</v>
      </c>
      <c r="F72" s="334">
        <f t="shared" si="1"/>
        <v>0</v>
      </c>
      <c r="G72" s="335">
        <f>+[1]СЕС!G569+[1]СЕС!G570</f>
        <v>0</v>
      </c>
      <c r="H72" s="336">
        <f>+[1]СЕС!H569+[1]СЕС!H570</f>
        <v>0</v>
      </c>
      <c r="I72" s="336">
        <f>+[1]СЕС!I569+[1]СЕС!I570</f>
        <v>0</v>
      </c>
      <c r="J72" s="337">
        <f>+[1]СЕС!J569+[1]СЕС!J570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+[1]СЕС!E571+[1]СЕС!E572+[1]СЕС!E573</f>
        <v>0</v>
      </c>
      <c r="F73" s="341">
        <f t="shared" si="1"/>
        <v>0</v>
      </c>
      <c r="G73" s="342">
        <f>+[1]СЕС!G571+[1]СЕС!G572+[1]СЕС!G573</f>
        <v>0</v>
      </c>
      <c r="H73" s="343">
        <f>+[1]СЕС!H571+[1]СЕС!H572+[1]СЕС!H573</f>
        <v>0</v>
      </c>
      <c r="I73" s="343">
        <f>+[1]СЕС!I571+[1]СЕС!I572+[1]СЕС!I573</f>
        <v>0</v>
      </c>
      <c r="J73" s="344">
        <f>+[1]СЕС!J571+[1]СЕС!J572+[1]СЕС!J573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[1]СЕС!E449</f>
        <v>0</v>
      </c>
      <c r="F74" s="260">
        <f t="shared" si="1"/>
        <v>0</v>
      </c>
      <c r="G74" s="261">
        <f>[1]СЕС!G449</f>
        <v>0</v>
      </c>
      <c r="H74" s="262">
        <f>[1]СЕС!H449</f>
        <v>0</v>
      </c>
      <c r="I74" s="262">
        <f>[1]СЕС!I449</f>
        <v>0</v>
      </c>
      <c r="J74" s="263">
        <f>[1]СЕС!J449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+[1]СЕС!E454+[1]СЕС!E457</f>
        <v>0</v>
      </c>
      <c r="F76" s="326">
        <f t="shared" si="1"/>
        <v>0</v>
      </c>
      <c r="G76" s="327">
        <f>+[1]СЕС!G454+[1]СЕС!G457</f>
        <v>0</v>
      </c>
      <c r="H76" s="328">
        <f>+[1]СЕС!H454+[1]СЕС!H457</f>
        <v>0</v>
      </c>
      <c r="I76" s="328">
        <f>+[1]СЕС!I454+[1]СЕС!I457</f>
        <v>0</v>
      </c>
      <c r="J76" s="329">
        <f>+[1]СЕС!J454+[1]СЕС!J457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+[1]СЕС!E455+[1]СЕС!E458</f>
        <v>0</v>
      </c>
      <c r="F77" s="334">
        <f t="shared" si="1"/>
        <v>0</v>
      </c>
      <c r="G77" s="335">
        <f>+[1]СЕС!G455+[1]СЕС!G458</f>
        <v>0</v>
      </c>
      <c r="H77" s="336">
        <f>+[1]СЕС!H455+[1]СЕС!H458</f>
        <v>0</v>
      </c>
      <c r="I77" s="336">
        <f>+[1]СЕС!I455+[1]СЕС!I458</f>
        <v>0</v>
      </c>
      <c r="J77" s="337">
        <f>+[1]СЕС!J455+[1]СЕС!J458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[1]СЕС!E459</f>
        <v>0</v>
      </c>
      <c r="F78" s="334">
        <f t="shared" si="1"/>
        <v>0</v>
      </c>
      <c r="G78" s="335">
        <f>[1]СЕС!G459</f>
        <v>0</v>
      </c>
      <c r="H78" s="336">
        <f>[1]СЕС!H459</f>
        <v>0</v>
      </c>
      <c r="I78" s="336">
        <f>[1]СЕС!I459</f>
        <v>0</v>
      </c>
      <c r="J78" s="337">
        <f>[1]СЕС!J459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+[1]СЕС!E467</f>
        <v>0</v>
      </c>
      <c r="F80" s="334">
        <f t="shared" si="1"/>
        <v>0</v>
      </c>
      <c r="G80" s="335">
        <f>+[1]СЕС!G467</f>
        <v>0</v>
      </c>
      <c r="H80" s="336">
        <f>+[1]СЕС!H467</f>
        <v>0</v>
      </c>
      <c r="I80" s="336">
        <f>+[1]СЕС!I467</f>
        <v>0</v>
      </c>
      <c r="J80" s="337">
        <f>+[1]СЕС!J467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+[1]СЕС!E468</f>
        <v>0</v>
      </c>
      <c r="F81" s="341">
        <f t="shared" si="1"/>
        <v>0</v>
      </c>
      <c r="G81" s="342">
        <f>+[1]СЕС!G468</f>
        <v>0</v>
      </c>
      <c r="H81" s="343">
        <f>+[1]СЕС!H468</f>
        <v>0</v>
      </c>
      <c r="I81" s="343">
        <f>+[1]СЕС!I468</f>
        <v>0</v>
      </c>
      <c r="J81" s="344">
        <f>+[1]СЕС!J468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[1]СЕС!E523</f>
        <v>0</v>
      </c>
      <c r="F82" s="260">
        <f t="shared" si="1"/>
        <v>0</v>
      </c>
      <c r="G82" s="261">
        <f>[1]СЕС!G523</f>
        <v>0</v>
      </c>
      <c r="H82" s="262">
        <f>[1]СЕС!H523</f>
        <v>0</v>
      </c>
      <c r="I82" s="262">
        <f>[1]СЕС!I523</f>
        <v>0</v>
      </c>
      <c r="J82" s="263">
        <f>[1]СЕС!J523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[1]СЕС!E524</f>
        <v>0</v>
      </c>
      <c r="F83" s="265">
        <f t="shared" si="1"/>
        <v>0</v>
      </c>
      <c r="G83" s="266">
        <f>[1]СЕС!G524</f>
        <v>0</v>
      </c>
      <c r="H83" s="267">
        <f>[1]СЕС!H524</f>
        <v>0</v>
      </c>
      <c r="I83" s="267">
        <f>[1]СЕС!I524</f>
        <v>0</v>
      </c>
      <c r="J83" s="268">
        <f>[1]СЕС!J524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5570</v>
      </c>
      <c r="G84" s="271">
        <f t="shared" ref="G84:M84" si="10">+G85+G86</f>
        <v>0</v>
      </c>
      <c r="H84" s="272">
        <f>+H85+H86</f>
        <v>0</v>
      </c>
      <c r="I84" s="272">
        <f>+I85+I86</f>
        <v>-15710</v>
      </c>
      <c r="J84" s="273">
        <f>+J85+J86</f>
        <v>21280</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+[1]СЕС!E491+[1]СЕС!E500+[1]СЕС!E504+[1]СЕС!E531</f>
        <v>0</v>
      </c>
      <c r="F85" s="326">
        <f t="shared" si="1"/>
        <v>0</v>
      </c>
      <c r="G85" s="327">
        <f>+[1]СЕС!G491+[1]СЕС!G500+[1]СЕС!G504+[1]СЕС!G531</f>
        <v>0</v>
      </c>
      <c r="H85" s="328">
        <f>+[1]СЕС!H491+[1]СЕС!H500+[1]СЕС!H504+[1]СЕС!H531</f>
        <v>0</v>
      </c>
      <c r="I85" s="328">
        <f>+[1]СЕС!I491+[1]СЕС!I500+[1]СЕС!I504+[1]СЕС!I531</f>
        <v>0</v>
      </c>
      <c r="J85" s="329">
        <f>+[1]СЕС!J491+[1]СЕС!J500+[1]СЕС!J504+[1]СЕС!J531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+[1]СЕС!E509+[1]СЕС!E512+[1]СЕС!E532</f>
        <v>0</v>
      </c>
      <c r="F86" s="341">
        <f t="shared" si="1"/>
        <v>5570</v>
      </c>
      <c r="G86" s="342">
        <f>+[1]СЕС!G509+[1]СЕС!G512+[1]СЕС!G532</f>
        <v>0</v>
      </c>
      <c r="H86" s="343">
        <f>+[1]СЕС!H509+[1]СЕС!H512+[1]СЕС!H532</f>
        <v>0</v>
      </c>
      <c r="I86" s="343">
        <f>+[1]СЕС!I509+[1]СЕС!I512+[1]СЕС!I532</f>
        <v>-15710</v>
      </c>
      <c r="J86" s="344">
        <f>+[1]СЕС!J509+[1]СЕС!J512+[1]СЕС!J532</f>
        <v>21280</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[1]СЕС!E519</f>
        <v>0</v>
      </c>
      <c r="F87" s="260">
        <f t="shared" ref="F87:F94" si="11">+G87+H87+I87+J87</f>
        <v>0</v>
      </c>
      <c r="G87" s="261">
        <f>[1]СЕС!G519</f>
        <v>0</v>
      </c>
      <c r="H87" s="262">
        <f>[1]СЕС!H519</f>
        <v>0</v>
      </c>
      <c r="I87" s="262">
        <f>[1]СЕС!I519</f>
        <v>0</v>
      </c>
      <c r="J87" s="263">
        <f>[1]СЕС!J519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+[1]СЕС!E555+[1]СЕС!E556+[1]СЕС!E557+[1]СЕС!E558+[1]СЕС!E559+[1]СЕС!E560</f>
        <v>0</v>
      </c>
      <c r="F88" s="265">
        <f t="shared" si="11"/>
        <v>0</v>
      </c>
      <c r="G88" s="266">
        <f>+[1]СЕС!G555+[1]СЕС!G556+[1]СЕС!G557+[1]СЕС!G558+[1]СЕС!G559+[1]СЕС!G560</f>
        <v>0</v>
      </c>
      <c r="H88" s="267">
        <f>+[1]СЕС!H555+[1]СЕС!H556+[1]СЕС!H557+[1]СЕС!H558+[1]СЕС!H559+[1]СЕС!H560</f>
        <v>0</v>
      </c>
      <c r="I88" s="267">
        <f>+[1]СЕС!I555+[1]СЕС!I556+[1]СЕС!I557+[1]СЕС!I558+[1]СЕС!I559+[1]СЕС!I560</f>
        <v>0</v>
      </c>
      <c r="J88" s="268">
        <f>+[1]СЕС!J555+[1]СЕС!J556+[1]СЕС!J557+[1]СЕС!J558+[1]СЕС!J559+[1]СЕС!J560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+[1]СЕС!E561+[1]СЕС!E562+[1]СЕС!E563+[1]СЕС!E564+[1]СЕС!E565+[1]СЕС!E566+[1]СЕС!E567</f>
        <v>0</v>
      </c>
      <c r="F89" s="164">
        <f t="shared" si="11"/>
        <v>0</v>
      </c>
      <c r="G89" s="165">
        <f>+[1]СЕС!G561+[1]СЕС!G562+[1]СЕС!G563+[1]СЕС!G564+[1]СЕС!G565+[1]СЕС!G566+[1]СЕС!G567</f>
        <v>0</v>
      </c>
      <c r="H89" s="166">
        <f>+[1]СЕС!H561+[1]СЕС!H562+[1]СЕС!H563+[1]СЕС!H564+[1]СЕС!H565+[1]СЕС!H566+[1]СЕС!H567</f>
        <v>0</v>
      </c>
      <c r="I89" s="166">
        <f>+[1]СЕС!I561+[1]СЕС!I562+[1]СЕС!I563+[1]СЕС!I564+[1]СЕС!I565+[1]СЕС!I566+[1]СЕС!I567</f>
        <v>0</v>
      </c>
      <c r="J89" s="167">
        <f>+[1]СЕС!J561+[1]СЕС!J562+[1]СЕС!J563+[1]СЕС!J564+[1]СЕС!J565+[1]СЕС!J566+[1]СЕС!J567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+[1]СЕС!E568</f>
        <v>0</v>
      </c>
      <c r="F90" s="164">
        <f t="shared" si="11"/>
        <v>0</v>
      </c>
      <c r="G90" s="165">
        <f>+[1]СЕС!G568</f>
        <v>0</v>
      </c>
      <c r="H90" s="166">
        <f>+[1]СЕС!H568</f>
        <v>0</v>
      </c>
      <c r="I90" s="166">
        <f>+[1]СЕС!I568</f>
        <v>0</v>
      </c>
      <c r="J90" s="167">
        <f>+[1]СЕС!J568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+[1]СЕС!E575+[1]СЕС!E576</f>
        <v>0</v>
      </c>
      <c r="F91" s="164">
        <f t="shared" si="11"/>
        <v>0</v>
      </c>
      <c r="G91" s="165">
        <f>+[1]СЕС!G575+[1]СЕС!G576</f>
        <v>0</v>
      </c>
      <c r="H91" s="166">
        <f>+[1]СЕС!H575+[1]СЕС!H576</f>
        <v>0</v>
      </c>
      <c r="I91" s="166">
        <f>+[1]СЕС!I575+[1]СЕС!I576</f>
        <v>0</v>
      </c>
      <c r="J91" s="167">
        <f>+[1]СЕС!J575+[1]СЕС!J576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+[1]СЕС!E577+[1]СЕС!E578</f>
        <v>0</v>
      </c>
      <c r="F92" s="164">
        <f t="shared" si="11"/>
        <v>0</v>
      </c>
      <c r="G92" s="165">
        <f>+[1]СЕС!G577+[1]СЕС!G578</f>
        <v>0</v>
      </c>
      <c r="H92" s="166">
        <f>+[1]СЕС!H577+[1]СЕС!H578</f>
        <v>0</v>
      </c>
      <c r="I92" s="166">
        <f>+[1]СЕС!I577+[1]СЕС!I578</f>
        <v>0</v>
      </c>
      <c r="J92" s="167">
        <f>+[1]СЕС!J577+[1]СЕС!J578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[1]СЕС!E579</f>
        <v>0</v>
      </c>
      <c r="F93" s="116">
        <f t="shared" si="11"/>
        <v>0</v>
      </c>
      <c r="G93" s="117">
        <f>[1]СЕС!G579</f>
        <v>0</v>
      </c>
      <c r="H93" s="118">
        <f>[1]СЕС!H579</f>
        <v>0</v>
      </c>
      <c r="I93" s="118">
        <f>[1]СЕС!I579</f>
        <v>0</v>
      </c>
      <c r="J93" s="119">
        <f>[1]СЕС!J579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+[1]СЕС!E582</f>
        <v>0</v>
      </c>
      <c r="F94" s="355">
        <f t="shared" si="11"/>
        <v>0</v>
      </c>
      <c r="G94" s="356">
        <f>+[1]СЕС!G582</f>
        <v>0</v>
      </c>
      <c r="H94" s="357">
        <f>+[1]СЕС!H582</f>
        <v>0</v>
      </c>
      <c r="I94" s="357">
        <f>+[1]СЕС!I582</f>
        <v>0</v>
      </c>
      <c r="J94" s="358">
        <f>+[1]СЕС!J582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t="str">
        <f>+[1]МАКЕТ!H593</f>
        <v>n.balkandzhieva@rio-ruse.org</v>
      </c>
      <c r="C105" s="379"/>
      <c r="D105" s="379"/>
      <c r="E105" s="384"/>
      <c r="F105" s="19"/>
      <c r="G105" s="385" t="str">
        <f>+[1]МАКЕТ!E593</f>
        <v>082834529</v>
      </c>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10" t="s">
        <v>162</v>
      </c>
      <c r="H106" s="410"/>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9"/>
      <c r="H112" s="3"/>
      <c r="I112" s="405" t="str">
        <f>+[1]МАКЕТ!G591</f>
        <v>Росица Георгиева</v>
      </c>
      <c r="J112" s="405"/>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n.balkandzhieva</cp:lastModifiedBy>
  <dcterms:created xsi:type="dcterms:W3CDTF">2022-04-29T14:00:53Z</dcterms:created>
  <dcterms:modified xsi:type="dcterms:W3CDTF">2022-10-25T13:52:30Z</dcterms:modified>
</cp:coreProperties>
</file>